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I:\IOE\Working\Innovation and Online Committee\Strategic Plan Implementation\2016_06_21 Joint Meeting\"/>
    </mc:Choice>
  </mc:AlternateContent>
  <bookViews>
    <workbookView xWindow="0" yWindow="0" windowWidth="21570" windowHeight="10665" firstSheet="4" activeTab="11"/>
  </bookViews>
  <sheets>
    <sheet name="UF" sheetId="10" r:id="rId1"/>
    <sheet name="FSU" sheetId="1" r:id="rId2"/>
    <sheet name="FAMU" sheetId="8" r:id="rId3"/>
    <sheet name="USF-TAMPA" sheetId="3" r:id="rId4"/>
    <sheet name="USF-ST.PETE" sheetId="4" r:id="rId5"/>
    <sheet name="USF-SAR. &amp; MAN." sheetId="5" r:id="rId6"/>
    <sheet name="UNF" sheetId="7" r:id="rId7"/>
    <sheet name="FAU" sheetId="9" r:id="rId8"/>
    <sheet name="NCF" sheetId="6" r:id="rId9"/>
    <sheet name="FPU" sheetId="2" r:id="rId10"/>
    <sheet name="FGCU" sheetId="11" r:id="rId11"/>
    <sheet name="FIU" sheetId="15" r:id="rId12"/>
    <sheet name="UCF" sheetId="16" r:id="rId13"/>
    <sheet name="UWF" sheetId="17" r:id="rId14"/>
  </sheet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G18" i="17" l="1"/>
  <c r="G20" i="17"/>
  <c r="G21" i="17"/>
  <c r="F18" i="17"/>
  <c r="F20" i="17"/>
  <c r="F21" i="17"/>
  <c r="E18" i="8"/>
  <c r="G16" i="8"/>
  <c r="G18" i="8"/>
  <c r="F16" i="8"/>
  <c r="F18" i="8"/>
  <c r="D16" i="8"/>
  <c r="D18" i="8"/>
  <c r="C16" i="8"/>
  <c r="C18" i="8"/>
  <c r="G17" i="1"/>
  <c r="F17" i="1"/>
  <c r="D17" i="1"/>
  <c r="C17" i="1"/>
  <c r="D17" i="10"/>
  <c r="E17" i="10"/>
  <c r="F17" i="10"/>
  <c r="G17" i="10"/>
  <c r="H17" i="10"/>
  <c r="I17" i="10"/>
  <c r="C17" i="10"/>
  <c r="M18" i="17"/>
  <c r="M20" i="17"/>
  <c r="M21" i="17"/>
  <c r="L18" i="17"/>
  <c r="L20" i="17"/>
  <c r="L21" i="17"/>
  <c r="K18" i="17"/>
  <c r="K20" i="17"/>
  <c r="K21" i="17"/>
  <c r="J18" i="17"/>
  <c r="J20" i="17"/>
  <c r="J21" i="17"/>
  <c r="I18" i="17"/>
  <c r="I20" i="17"/>
  <c r="I21" i="17"/>
  <c r="H18" i="17"/>
  <c r="H20" i="17"/>
  <c r="H21" i="17"/>
  <c r="D18" i="17"/>
  <c r="D20" i="17"/>
  <c r="D21" i="17"/>
  <c r="C18" i="17"/>
  <c r="C20" i="17"/>
  <c r="C21" i="17"/>
  <c r="K17" i="16"/>
  <c r="K19" i="16"/>
  <c r="K20" i="16"/>
  <c r="J17" i="16"/>
  <c r="J19" i="16"/>
  <c r="J20" i="16"/>
  <c r="I17" i="16"/>
  <c r="I19" i="16"/>
  <c r="I20" i="16"/>
  <c r="H17" i="16"/>
  <c r="H19" i="16"/>
  <c r="H20" i="16"/>
  <c r="G17" i="16"/>
  <c r="G19" i="16"/>
  <c r="G20" i="16"/>
  <c r="F17" i="16"/>
  <c r="F19" i="16"/>
  <c r="F20" i="16"/>
  <c r="D17" i="16"/>
  <c r="D19" i="16"/>
  <c r="D20" i="16"/>
  <c r="C17" i="16"/>
  <c r="C19" i="16"/>
  <c r="C20" i="16"/>
  <c r="K16" i="15"/>
  <c r="K18" i="15"/>
  <c r="K19" i="15"/>
  <c r="J16" i="15"/>
  <c r="J18" i="15"/>
  <c r="J19" i="15"/>
  <c r="I16" i="15"/>
  <c r="I18" i="15"/>
  <c r="I19" i="15"/>
  <c r="H16" i="15"/>
  <c r="H18" i="15"/>
  <c r="H19" i="15"/>
  <c r="G16" i="15"/>
  <c r="G18" i="15"/>
  <c r="G19" i="15"/>
  <c r="F16" i="15"/>
  <c r="F18" i="15"/>
  <c r="F19" i="15"/>
  <c r="D16" i="15"/>
  <c r="D18" i="15"/>
  <c r="D19" i="15"/>
  <c r="C16" i="15"/>
  <c r="C18" i="15"/>
  <c r="C19" i="15"/>
  <c r="H18" i="11"/>
  <c r="H20" i="11"/>
  <c r="H21" i="11"/>
  <c r="I18" i="11"/>
  <c r="I20" i="11"/>
  <c r="I21" i="11"/>
  <c r="K18" i="11"/>
  <c r="K20" i="11"/>
  <c r="J18" i="11"/>
  <c r="J20" i="11"/>
  <c r="G18" i="11"/>
  <c r="G20" i="11"/>
  <c r="G21" i="11"/>
  <c r="F18" i="11"/>
  <c r="F20" i="11"/>
  <c r="F21" i="11"/>
  <c r="D18" i="11"/>
  <c r="D20" i="11"/>
  <c r="D21" i="11"/>
  <c r="C18" i="11"/>
  <c r="C20" i="11"/>
  <c r="C21" i="11"/>
  <c r="G19" i="10"/>
  <c r="G20" i="10"/>
  <c r="F19" i="10"/>
  <c r="F20" i="10"/>
  <c r="J7" i="10"/>
  <c r="K7" i="10"/>
  <c r="J6" i="10"/>
  <c r="C16" i="9"/>
  <c r="D16" i="9"/>
  <c r="F16" i="9"/>
  <c r="F18" i="9"/>
  <c r="F19" i="9"/>
  <c r="G16" i="9"/>
  <c r="G18" i="9"/>
  <c r="G19" i="9"/>
  <c r="C18" i="9"/>
  <c r="C19" i="9"/>
  <c r="D18" i="9"/>
  <c r="D19" i="9"/>
  <c r="C23" i="9"/>
  <c r="D23" i="9"/>
  <c r="F23" i="9"/>
  <c r="G23" i="9"/>
  <c r="K6" i="10"/>
  <c r="K17" i="10"/>
  <c r="K19" i="10"/>
  <c r="K20" i="10"/>
  <c r="J17" i="10"/>
  <c r="J19" i="10"/>
  <c r="J20" i="10"/>
  <c r="K28" i="8"/>
  <c r="J28" i="8"/>
  <c r="K24" i="8"/>
  <c r="J24" i="8"/>
  <c r="K21" i="8"/>
  <c r="J21" i="8"/>
  <c r="G19" i="8"/>
  <c r="F19" i="8"/>
  <c r="D19" i="8"/>
  <c r="C19" i="8"/>
  <c r="K16" i="8"/>
  <c r="J16" i="8"/>
  <c r="G27" i="8"/>
  <c r="G28" i="8"/>
  <c r="F27" i="8"/>
  <c r="F28" i="8"/>
  <c r="D27" i="8"/>
  <c r="D28" i="8"/>
  <c r="C27" i="8"/>
  <c r="C28" i="8"/>
  <c r="K19" i="7"/>
  <c r="K21" i="7"/>
  <c r="K22" i="7"/>
  <c r="J19" i="7"/>
  <c r="J21" i="7"/>
  <c r="J22" i="7"/>
  <c r="G19" i="7"/>
  <c r="G21" i="7"/>
  <c r="G22" i="7"/>
  <c r="F19" i="7"/>
  <c r="F21" i="7"/>
  <c r="F22" i="7"/>
  <c r="D19" i="7"/>
  <c r="D21" i="7"/>
  <c r="D22" i="7"/>
  <c r="C19" i="7"/>
  <c r="C21" i="7"/>
  <c r="C22" i="7"/>
  <c r="D17" i="6"/>
  <c r="D19" i="6"/>
  <c r="D20" i="6"/>
  <c r="C17" i="6"/>
  <c r="C19" i="6"/>
  <c r="C20" i="6"/>
  <c r="G18" i="5"/>
  <c r="G20" i="5"/>
  <c r="G21" i="5"/>
  <c r="F18" i="5"/>
  <c r="F20" i="5"/>
  <c r="F21" i="5"/>
  <c r="D18" i="5"/>
  <c r="D20" i="5"/>
  <c r="D21" i="5"/>
  <c r="C18" i="5"/>
  <c r="C20" i="5"/>
  <c r="C21" i="5"/>
  <c r="G18" i="4"/>
  <c r="G20" i="4"/>
  <c r="G21" i="4"/>
  <c r="F18" i="4"/>
  <c r="F20" i="4"/>
  <c r="F21" i="4"/>
  <c r="D18" i="4"/>
  <c r="D20" i="4"/>
  <c r="D21" i="4"/>
  <c r="C18" i="4"/>
  <c r="C20" i="4"/>
  <c r="C21" i="4"/>
  <c r="G19" i="3"/>
  <c r="G21" i="3"/>
  <c r="G22" i="3"/>
  <c r="F19" i="3"/>
  <c r="F21" i="3"/>
  <c r="F22" i="3"/>
  <c r="D19" i="3"/>
  <c r="D21" i="3"/>
  <c r="D22" i="3"/>
  <c r="C19" i="3"/>
  <c r="C21" i="3"/>
  <c r="C22" i="3"/>
  <c r="G16" i="2"/>
  <c r="G18" i="2"/>
  <c r="G19" i="2"/>
  <c r="F16" i="2"/>
  <c r="F18" i="2"/>
  <c r="F19" i="2"/>
  <c r="D16" i="2"/>
  <c r="D18" i="2"/>
  <c r="D19" i="2"/>
  <c r="C16" i="2"/>
  <c r="C18" i="2"/>
  <c r="C19" i="2"/>
  <c r="J21" i="11"/>
  <c r="K21" i="11"/>
</calcChain>
</file>

<file path=xl/sharedStrings.xml><?xml version="1.0" encoding="utf-8"?>
<sst xmlns="http://schemas.openxmlformats.org/spreadsheetml/2006/main" count="743" uniqueCount="160">
  <si>
    <t>FLORIDA STATE UNIVERSITY</t>
  </si>
  <si>
    <t>TUITION AND FEE FINANCIAL REPORTING TEMPLATE</t>
  </si>
  <si>
    <t>*Students enrolled in face-to-face courses only</t>
  </si>
  <si>
    <t>*Students enrolled in both face-to-face and online courses</t>
  </si>
  <si>
    <t>Students enrolled in a fully online program other than Complete Florida</t>
  </si>
  <si>
    <t>Per Credit Hour (Fee Type)</t>
  </si>
  <si>
    <t>Resident Charge</t>
  </si>
  <si>
    <t>Non-Resident Charge</t>
  </si>
  <si>
    <t>Undergraduate Tuition</t>
  </si>
  <si>
    <t>Tuition Differential</t>
  </si>
  <si>
    <t>Out-of-State Fee</t>
  </si>
  <si>
    <t>Financial Aid</t>
  </si>
  <si>
    <t>Out-of-State Financial Aid</t>
  </si>
  <si>
    <t>Capital Improvement Trust Fund</t>
  </si>
  <si>
    <t>Activity and Service</t>
  </si>
  <si>
    <t>Athletic</t>
  </si>
  <si>
    <t>Health</t>
  </si>
  <si>
    <t>Transportation</t>
  </si>
  <si>
    <t>Green Fee</t>
  </si>
  <si>
    <t xml:space="preserve">Technology </t>
  </si>
  <si>
    <t>Total Main Campus Tuition &amp; Associated Fees</t>
  </si>
  <si>
    <t>Total Off Main Campus Tuition &amp; Assoc Fees</t>
  </si>
  <si>
    <t>Distance Learning Fee*</t>
  </si>
  <si>
    <t>A &amp; S Calculus (Off MC)***</t>
  </si>
  <si>
    <t>Total Per Credit Hour</t>
  </si>
  <si>
    <t>Total for a 3-Credit Course</t>
  </si>
  <si>
    <t>A &amp; S Calculus (MC)***</t>
  </si>
  <si>
    <t>Art Department (Off MC)***</t>
  </si>
  <si>
    <t>Art Department (MC)***</t>
  </si>
  <si>
    <t>Art History (Off MC)***</t>
  </si>
  <si>
    <t>Art History (MC)***</t>
  </si>
  <si>
    <t>Askew School Electives (Off MC)***</t>
  </si>
  <si>
    <t>Askew School Electives (MC)***</t>
  </si>
  <si>
    <t>CCI/Comm Electives (Off MC)***</t>
  </si>
  <si>
    <t>CCI/Comm Electives (MC)***</t>
  </si>
  <si>
    <t>Classics Undergraduate (Off MC)***</t>
  </si>
  <si>
    <t>Classics Undergraduate (MC)***</t>
  </si>
  <si>
    <t>COB Minor &amp; Electives (Off MC)***</t>
  </si>
  <si>
    <t>COB Minor &amp; Electives (MC)***</t>
  </si>
  <si>
    <t>College of Comm, School of Info-F (Off MC)***</t>
  </si>
  <si>
    <t>College of Comm, School of Info-F (MC)***</t>
  </si>
  <si>
    <t>Communications Elec (Off MC)***</t>
  </si>
  <si>
    <t>Communications Elec (MC)***</t>
  </si>
  <si>
    <t>Computer Science PCC (Off MC)***</t>
  </si>
  <si>
    <t>Computer Science PCC (MC)***</t>
  </si>
  <si>
    <t>Criminology (Off MC)***</t>
  </si>
  <si>
    <t>Criminology (MC)***</t>
  </si>
  <si>
    <t>Ed Psychology Elec (Off MC)***</t>
  </si>
  <si>
    <t>Ed Psychology Elec (MC)***</t>
  </si>
  <si>
    <t>EOAS (Earth, Ocean, Met, Geo) (Off MC)***</t>
  </si>
  <si>
    <t>EOAS (Earth, Ocean, Met, Geo) (MC)***</t>
  </si>
  <si>
    <t>Family &amp; Child Sciences Elec (Off MC)***</t>
  </si>
  <si>
    <t>Family &amp; Child Scineces Elec (MC)***</t>
  </si>
  <si>
    <t>Florida Public History Elec (Off MC)***</t>
  </si>
  <si>
    <t>Florida Public History Elec (MC)***</t>
  </si>
  <si>
    <t>Hosp &amp; Tourism Mgmt (Off MC)***</t>
  </si>
  <si>
    <t>Hosp &amp; Tourism Mgmt (MC)***</t>
  </si>
  <si>
    <t>Humanities UG (Off MC)***</t>
  </si>
  <si>
    <t>Humanities UG (MC)***</t>
  </si>
  <si>
    <t>Mechanical Engineering UG (Off MC)***</t>
  </si>
  <si>
    <t>Mechanical Engineering UG (MC)***</t>
  </si>
  <si>
    <t>Music UG (Off MC)***</t>
  </si>
  <si>
    <t>Music (MC)***</t>
  </si>
  <si>
    <t>Nursing Baccalaureate Clinicals (Off MC)***</t>
  </si>
  <si>
    <t>Nursing Baccalaureate Clinicals (MC)***</t>
  </si>
  <si>
    <t>Nutrition (Off MC)***</t>
  </si>
  <si>
    <t>Nutrition (MC)***</t>
  </si>
  <si>
    <t>Philosophy (Off MC)***</t>
  </si>
  <si>
    <t>Philosophy (MC)***</t>
  </si>
  <si>
    <t>Program in Interdisc Comp (Off MC)***</t>
  </si>
  <si>
    <t>Program in Interdisc Comp (MC)***</t>
  </si>
  <si>
    <t>Public Safety &amp; Security (Off MC)***</t>
  </si>
  <si>
    <t>Public Safety &amp; Security (MC)***</t>
  </si>
  <si>
    <t>Recreation, Tourism &amp; Events PCC UG (Off MC)***</t>
  </si>
  <si>
    <t>Recreation, Tourism &amp; Events PCC UG (MC)***</t>
  </si>
  <si>
    <t>Religion (Off MC)***</t>
  </si>
  <si>
    <t>Religion (MC)***</t>
  </si>
  <si>
    <t>School of Teacher Ed (Off MC)***</t>
  </si>
  <si>
    <t>School of Teacher Ed (MC)***</t>
  </si>
  <si>
    <t>Sport Management (Off MC)***</t>
  </si>
  <si>
    <t>Sport Management (MC)***</t>
  </si>
  <si>
    <t>UG Cert in Leadership Studies (Off MC)***</t>
  </si>
  <si>
    <t>UG Cert in Leadership Studies (MC)***</t>
  </si>
  <si>
    <t>Urban &amp; Reg Planning Elec (Off MC)***</t>
  </si>
  <si>
    <t>Urban &amp; reg Planning Elec (MC)***</t>
  </si>
  <si>
    <t>Visual Dis &amp; Special Ed (Off MC)***</t>
  </si>
  <si>
    <t>Visual Dis &amp; Special Ed (MC)***</t>
  </si>
  <si>
    <t>Semester (block fees)</t>
  </si>
  <si>
    <t>Parking (Fall &amp; Spring)</t>
  </si>
  <si>
    <t>Parking (Summer)</t>
  </si>
  <si>
    <t>Annual</t>
  </si>
  <si>
    <t>Photo ID</t>
  </si>
  <si>
    <t>**What is your institution's policy for calculating and charging distance learnng fee rates?</t>
  </si>
  <si>
    <t>*** Rate Codes: Off MC = DL  Students and Panama City Campus; MC = Main Campus. For information on state statutory references for distance learning or additional fees, please see the Online Sunshine Florida State Statutes, Title XLVIII, Chapter 1009, Section 24, subsection 14 (m) and subsection 17.</t>
  </si>
  <si>
    <t>FLORIDA POLYTECHNIC UNIVERSITY</t>
  </si>
  <si>
    <t>Total Tuition and Associated Fees</t>
  </si>
  <si>
    <t xml:space="preserve">Transportation </t>
  </si>
  <si>
    <t>Marshall Center Use-TPA campus only</t>
  </si>
  <si>
    <t>Parking(On-campus housing)-Annual</t>
  </si>
  <si>
    <t>Parking(On-campus housing)-Semester</t>
  </si>
  <si>
    <t>Parking(Commuter)-Annual</t>
  </si>
  <si>
    <t>Parking(Commuter)-Semester</t>
  </si>
  <si>
    <t>Marshall Center Use</t>
  </si>
  <si>
    <t>**What is your institution's policy for calculating and charging distance learning fee rates?</t>
  </si>
  <si>
    <t>UNIVERSITY OF SOUTH FLORIDA SARASOTA-MANATEE</t>
  </si>
  <si>
    <t>Parking (Annual)</t>
  </si>
  <si>
    <t>Parking (Semester)</t>
  </si>
  <si>
    <t>NEW COLLEGE OF FLORIDA</t>
  </si>
  <si>
    <t xml:space="preserve">New College of Florida does not have distance learning courses or fees at this time. </t>
  </si>
  <si>
    <t>New College does not have any on-line courses at this time.</t>
  </si>
  <si>
    <t>New College does not charge a transportation fee nor parking fee on a per credit hour or semester basis</t>
  </si>
  <si>
    <t>Parking Permits are sold to those persons wishing to register and bring a vehicle on campus.</t>
  </si>
  <si>
    <t>Distance Learning Fee**</t>
  </si>
  <si>
    <t xml:space="preserve">    The DL fee is intended to cover the direct costs associated with the development and delivery of distance learning education at UNF. The DL program is in its initial year</t>
  </si>
  <si>
    <t xml:space="preserve">    and fees may be adjusted in subsequent year(s) to ensure that all direct costs are covered.</t>
  </si>
  <si>
    <t>FLORIDA A&amp;M UNIVERSITY</t>
  </si>
  <si>
    <t>MBA Total Per Credit Hour</t>
  </si>
  <si>
    <t>MBA Total for a 3-Credit Course</t>
  </si>
  <si>
    <t>Nursing Total Per Credit Hour</t>
  </si>
  <si>
    <t>NursingTotal for a 3-Credit Course</t>
  </si>
  <si>
    <t>MPH Total Per Credit Hour</t>
  </si>
  <si>
    <t>MPH Total for a 3-Credit Course</t>
  </si>
  <si>
    <t>Nursing</t>
  </si>
  <si>
    <t>Total cost for the program                           2,952,000</t>
  </si>
  <si>
    <t>Projected Number of Students                               96</t>
  </si>
  <si>
    <t>Total hours to complete the Program                   42</t>
  </si>
  <si>
    <t>$2,952,000/96/42 = $$732/credit hour</t>
  </si>
  <si>
    <t>Public Health</t>
  </si>
  <si>
    <t>Total cost for the program                           2,437,500</t>
  </si>
  <si>
    <t>Projected Number of Students                               75</t>
  </si>
  <si>
    <t>Total hours to complete the Program                   50</t>
  </si>
  <si>
    <t>$2,437,500/75/50 = $650/credit hour</t>
  </si>
  <si>
    <t>SBI</t>
  </si>
  <si>
    <t>Total cost for the program                           3,485,000</t>
  </si>
  <si>
    <t>Projected Number of Students                              100</t>
  </si>
  <si>
    <t>Total hours to complete the Program                   44</t>
  </si>
  <si>
    <t>FLORIDA ATLANTIC UNIVERSITY</t>
  </si>
  <si>
    <t xml:space="preserve">The Center for eLearning (CeL) follows state statute. </t>
  </si>
  <si>
    <t>UNIVERSITY OF FLORIDA</t>
  </si>
  <si>
    <t>Students enrolled in UF Online</t>
  </si>
  <si>
    <t>The University of Florida does not have one set distance learning fee.  This fee is determined by the course or program being taught.  I have included the URL for our</t>
  </si>
  <si>
    <t>university policy on establishing a distance learning fee.</t>
  </si>
  <si>
    <t>The University of Florida Policy can be found at this web-site:  http://tnt.aa.ufl.edu/approval-process--distance-learning-fees.aspx</t>
  </si>
  <si>
    <t>*Source: 2015-2016 SUS Tuition and Fee Survey</t>
  </si>
  <si>
    <t>Source: 2015-2016 SUS Tuition and Fee Survey</t>
  </si>
  <si>
    <t>Student Affairs Facility Use</t>
  </si>
  <si>
    <t>Changing NCAA Divisions</t>
  </si>
  <si>
    <t>UNIVERSITY OF NORTH FLORIDA</t>
  </si>
  <si>
    <t>UNIVERSITY OF SOUTH FLORIDA - ST. PETERSBURG</t>
  </si>
  <si>
    <t>FLORIDA GULF COAST UNIVERSITY</t>
  </si>
  <si>
    <t>FGCU does not charge a distance learning fee to online distance learning students.</t>
  </si>
  <si>
    <t>*Students enrolled in Complete Florida Online Program</t>
  </si>
  <si>
    <t>FLORIDA INTERNATIONAL UNIVERSITY</t>
  </si>
  <si>
    <t>All distance learning courses are charged the same distance learning fee and is based on the additional costs of the services provided which are attributable to the</t>
  </si>
  <si>
    <t>development and delivery of the distance learning course.</t>
  </si>
  <si>
    <t>UNIVERSITY OF WEST FLORIDA</t>
  </si>
  <si>
    <t>UNIVERSITY OF CENTRAL FLORIDA</t>
  </si>
  <si>
    <t>UNIVERSITY OF SOUTH FLORIDA - TAMPA</t>
  </si>
  <si>
    <t>*Students enrolled in Off-Campus (Satellite) courses</t>
  </si>
  <si>
    <r>
      <t xml:space="preserve">*Students enrolled in both face-to-face and online courses </t>
    </r>
    <r>
      <rPr>
        <b/>
        <i/>
        <sz val="11"/>
        <color rgb="FFFF0000"/>
        <rFont val="Book Antiqua"/>
        <family val="1"/>
      </rPr>
      <t>(UWF N.A.)</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</si>
</sst>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8" formatCode="&quot;$&quot;#,##0.00_);[Red]\(&quot;$&quot;#,##0.00\)"/>
    <numFmt numFmtId="44" formatCode="_(&quot;$&quot;* #,##0.00_);_(&quot;$&quot;* \(#,##0.00\);_(&quot;$&quot;* &quot;-&quot;??_);_(@_)"/>
    <numFmt numFmtId="43" formatCode="_(* #,##0.00_);_(* \(#,##0.00\);_(* &quot;-&quot;??_);_(@_)"/>
    <numFmt numFmtId="164" formatCode="_(&quot;$&quot;* #,##0.00_);_(&quot;$&quot;* \(#,##0.00\);_(&quot;$&quot;* &quot;-&quot;_);_(@_)"/>
    <numFmt numFmtId="165" formatCode="&quot;$&quot;#,##0.00"/>
  </numFmts>
  <fonts count="14" x14ac:knownFonts="1">
    <font>
      <sz val="11"/>
      <color theme="1"/>
      <name val="Calibri"/>
      <family val="2"/>
      <scheme val="minor"/>
    </font>
    <font>
      <b/>
      <sz val="11"/>
      <color theme="1"/>
      <name val="Book Antiqua"/>
      <family val="1"/>
    </font>
    <font>
      <sz val="11"/>
      <color theme="1"/>
      <name val="Book Antiqua"/>
      <family val="1"/>
    </font>
    <font>
      <b/>
      <sz val="12"/>
      <color theme="1"/>
      <name val="Book Antiqua"/>
      <family val="1"/>
    </font>
    <font>
      <i/>
      <sz val="10"/>
      <color theme="1"/>
      <name val="Book Antiqua"/>
      <family val="1"/>
    </font>
    <font>
      <i/>
      <sz val="11"/>
      <color theme="1"/>
      <name val="Book Antiqua"/>
      <family val="1"/>
    </font>
    <font>
      <b/>
      <i/>
      <sz val="11"/>
      <color theme="1"/>
      <name val="Book Antiqua"/>
      <family val="1"/>
    </font>
    <font>
      <sz val="11"/>
      <color theme="1"/>
      <name val="Calibri"/>
      <family val="2"/>
      <scheme val="minor"/>
    </font>
    <font>
      <sz val="11"/>
      <color rgb="FF00B050"/>
      <name val="Book Antiqua"/>
      <family val="1"/>
    </font>
    <font>
      <b/>
      <sz val="12"/>
      <color rgb="FF0000CC"/>
      <name val="Book Antiqua"/>
      <family val="1"/>
    </font>
    <font>
      <sz val="11"/>
      <color rgb="FF0000CC"/>
      <name val="Book Antiqua"/>
      <family val="1"/>
    </font>
    <font>
      <i/>
      <sz val="10"/>
      <color rgb="FF0000CC"/>
      <name val="Book Antiqua"/>
      <family val="1"/>
    </font>
    <font>
      <b/>
      <u/>
      <sz val="11"/>
      <color theme="1"/>
      <name val="Calibri"/>
      <family val="2"/>
      <scheme val="minor"/>
    </font>
    <font>
      <b/>
      <i/>
      <sz val="11"/>
      <color rgb="FFFF0000"/>
      <name val="Book Antiqua"/>
      <family val="1"/>
    </font>
  </fonts>
  <fills count="9">
    <fill>
      <patternFill patternType="none"/>
    </fill>
    <fill>
      <patternFill patternType="gray125"/>
    </fill>
    <fill>
      <patternFill patternType="solid">
        <fgColor theme="0" tint="-4.9989318521683403E-2"/>
        <bgColor indexed="64"/>
      </patternFill>
    </fill>
    <fill>
      <patternFill patternType="solid">
        <fgColor theme="5" tint="0.79998168889431442"/>
        <bgColor indexed="64"/>
      </patternFill>
    </fill>
    <fill>
      <patternFill patternType="solid">
        <fgColor theme="0" tint="-0.34998626667073579"/>
        <bgColor indexed="64"/>
      </patternFill>
    </fill>
    <fill>
      <patternFill patternType="solid">
        <fgColor theme="0"/>
        <bgColor indexed="64"/>
      </patternFill>
    </fill>
    <fill>
      <patternFill patternType="solid">
        <fgColor theme="6" tint="0.79998168889431442"/>
        <bgColor indexed="64"/>
      </patternFill>
    </fill>
    <fill>
      <patternFill patternType="solid">
        <fgColor theme="5" tint="0.39997558519241921"/>
        <bgColor indexed="64"/>
      </patternFill>
    </fill>
    <fill>
      <patternFill patternType="solid">
        <fgColor rgb="FFFFFF00"/>
        <bgColor indexed="64"/>
      </patternFill>
    </fill>
  </fills>
  <borders count="37">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s>
  <cellStyleXfs count="3">
    <xf numFmtId="0" fontId="0" fillId="0" borderId="0"/>
    <xf numFmtId="44" fontId="7" fillId="0" borderId="0" applyFont="0" applyFill="0" applyBorder="0" applyAlignment="0" applyProtection="0"/>
    <xf numFmtId="43" fontId="7" fillId="0" borderId="0" applyFont="0" applyFill="0" applyBorder="0" applyAlignment="0" applyProtection="0"/>
  </cellStyleXfs>
  <cellXfs count="177">
    <xf numFmtId="0" fontId="0" fillId="0" borderId="0" xfId="0"/>
    <xf numFmtId="0" fontId="0" fillId="0" borderId="0" xfId="0"/>
    <xf numFmtId="0" fontId="2" fillId="0" borderId="0" xfId="0" applyFont="1"/>
    <xf numFmtId="0" fontId="2" fillId="3" borderId="10" xfId="0" applyFont="1" applyFill="1" applyBorder="1" applyAlignment="1">
      <alignment horizontal="center"/>
    </xf>
    <xf numFmtId="0" fontId="2" fillId="0" borderId="5" xfId="0" applyFont="1" applyBorder="1"/>
    <xf numFmtId="0" fontId="2" fillId="0" borderId="13" xfId="0" applyFont="1" applyBorder="1"/>
    <xf numFmtId="0" fontId="2" fillId="0" borderId="6" xfId="0" applyFont="1" applyBorder="1"/>
    <xf numFmtId="0" fontId="2" fillId="0" borderId="7" xfId="0" applyFont="1" applyBorder="1"/>
    <xf numFmtId="0" fontId="2" fillId="0" borderId="14" xfId="0" applyFont="1" applyBorder="1"/>
    <xf numFmtId="0" fontId="2" fillId="0" borderId="9" xfId="0" applyFont="1" applyBorder="1"/>
    <xf numFmtId="0" fontId="2" fillId="3" borderId="19" xfId="0" applyFont="1" applyFill="1" applyBorder="1"/>
    <xf numFmtId="0" fontId="2" fillId="3" borderId="22" xfId="0" applyFont="1" applyFill="1" applyBorder="1"/>
    <xf numFmtId="0" fontId="2" fillId="4" borderId="0" xfId="0" applyFont="1" applyFill="1" applyBorder="1"/>
    <xf numFmtId="0" fontId="2" fillId="4" borderId="17" xfId="0" applyFont="1" applyFill="1" applyBorder="1"/>
    <xf numFmtId="0" fontId="2" fillId="4" borderId="8" xfId="0" applyFont="1" applyFill="1" applyBorder="1"/>
    <xf numFmtId="0" fontId="2" fillId="4" borderId="21" xfId="0" applyFont="1" applyFill="1" applyBorder="1"/>
    <xf numFmtId="0" fontId="1" fillId="4" borderId="1" xfId="0" applyFont="1" applyFill="1" applyBorder="1" applyAlignment="1">
      <alignment horizontal="center"/>
    </xf>
    <xf numFmtId="0" fontId="1" fillId="2" borderId="10" xfId="0" applyFont="1" applyFill="1" applyBorder="1"/>
    <xf numFmtId="0" fontId="1" fillId="2" borderId="1" xfId="0" applyFont="1" applyFill="1" applyBorder="1" applyAlignment="1">
      <alignment horizontal="center"/>
    </xf>
    <xf numFmtId="0" fontId="1" fillId="4" borderId="11" xfId="0" applyFont="1" applyFill="1" applyBorder="1" applyAlignment="1">
      <alignment horizontal="center"/>
    </xf>
    <xf numFmtId="0" fontId="1" fillId="2" borderId="12" xfId="0" applyFont="1" applyFill="1" applyBorder="1" applyAlignment="1">
      <alignment horizontal="center"/>
    </xf>
    <xf numFmtId="0" fontId="1" fillId="3" borderId="20" xfId="0" applyFont="1" applyFill="1" applyBorder="1"/>
    <xf numFmtId="164" fontId="2" fillId="0" borderId="13" xfId="0" applyNumberFormat="1" applyFont="1" applyBorder="1"/>
    <xf numFmtId="44" fontId="2" fillId="0" borderId="13" xfId="0" applyNumberFormat="1" applyFont="1" applyBorder="1"/>
    <xf numFmtId="44" fontId="2" fillId="2" borderId="15" xfId="0" applyNumberFormat="1" applyFont="1" applyFill="1" applyBorder="1"/>
    <xf numFmtId="44" fontId="2" fillId="2" borderId="18" xfId="0" applyNumberFormat="1" applyFont="1" applyFill="1" applyBorder="1"/>
    <xf numFmtId="0" fontId="4" fillId="0" borderId="13" xfId="0" applyFont="1" applyBorder="1"/>
    <xf numFmtId="0" fontId="4" fillId="4" borderId="0" xfId="0" applyFont="1" applyFill="1" applyBorder="1"/>
    <xf numFmtId="44" fontId="4" fillId="0" borderId="13" xfId="0" applyNumberFormat="1" applyFont="1" applyBorder="1"/>
    <xf numFmtId="44" fontId="4" fillId="0" borderId="14" xfId="0" applyNumberFormat="1" applyFont="1" applyBorder="1"/>
    <xf numFmtId="0" fontId="4" fillId="4" borderId="8" xfId="0" applyFont="1" applyFill="1" applyBorder="1"/>
    <xf numFmtId="0" fontId="2" fillId="0" borderId="2" xfId="0" applyFont="1" applyBorder="1"/>
    <xf numFmtId="164" fontId="2" fillId="0" borderId="23" xfId="0" applyNumberFormat="1" applyFont="1" applyBorder="1"/>
    <xf numFmtId="44" fontId="2" fillId="0" borderId="23" xfId="0" applyNumberFormat="1" applyFont="1" applyBorder="1"/>
    <xf numFmtId="0" fontId="2" fillId="4" borderId="3" xfId="0" applyFont="1" applyFill="1" applyBorder="1"/>
    <xf numFmtId="44" fontId="2" fillId="0" borderId="4" xfId="0" applyNumberFormat="1" applyFont="1" applyBorder="1"/>
    <xf numFmtId="164" fontId="2" fillId="2" borderId="13" xfId="0" applyNumberFormat="1" applyFont="1" applyFill="1" applyBorder="1"/>
    <xf numFmtId="0" fontId="5" fillId="0" borderId="0" xfId="0" applyFont="1"/>
    <xf numFmtId="0" fontId="2" fillId="0" borderId="0" xfId="0" applyFont="1" applyAlignment="1">
      <alignment horizontal="center"/>
    </xf>
    <xf numFmtId="0" fontId="3" fillId="0" borderId="0" xfId="0" applyFont="1" applyAlignment="1">
      <alignment horizontal="centerContinuous"/>
    </xf>
    <xf numFmtId="0" fontId="2" fillId="4" borderId="10" xfId="0" applyFont="1" applyFill="1" applyBorder="1" applyAlignment="1">
      <alignment horizontal="center"/>
    </xf>
    <xf numFmtId="0" fontId="1" fillId="4" borderId="10" xfId="0" applyFont="1" applyFill="1" applyBorder="1"/>
    <xf numFmtId="0" fontId="2" fillId="4" borderId="2" xfId="0" applyFont="1" applyFill="1" applyBorder="1"/>
    <xf numFmtId="0" fontId="2" fillId="4" borderId="5" xfId="0" applyFont="1" applyFill="1" applyBorder="1"/>
    <xf numFmtId="0" fontId="1" fillId="4" borderId="16" xfId="0" applyFont="1" applyFill="1" applyBorder="1"/>
    <xf numFmtId="0" fontId="4" fillId="4" borderId="5" xfId="0" applyFont="1" applyFill="1" applyBorder="1"/>
    <xf numFmtId="0" fontId="4" fillId="4" borderId="7" xfId="0" applyFont="1" applyFill="1" applyBorder="1"/>
    <xf numFmtId="0" fontId="1" fillId="4" borderId="20" xfId="0" applyFont="1" applyFill="1" applyBorder="1"/>
    <xf numFmtId="0" fontId="2" fillId="4" borderId="7" xfId="0" applyFont="1" applyFill="1" applyBorder="1"/>
    <xf numFmtId="44" fontId="2" fillId="2" borderId="13" xfId="0" applyNumberFormat="1" applyFont="1" applyFill="1" applyBorder="1"/>
    <xf numFmtId="0" fontId="1" fillId="2" borderId="1" xfId="0" applyFont="1" applyFill="1" applyBorder="1"/>
    <xf numFmtId="164" fontId="2" fillId="2" borderId="1" xfId="0" applyNumberFormat="1" applyFont="1" applyFill="1" applyBorder="1"/>
    <xf numFmtId="44" fontId="2" fillId="2" borderId="1" xfId="0" applyNumberFormat="1" applyFont="1" applyFill="1" applyBorder="1"/>
    <xf numFmtId="0" fontId="2" fillId="0" borderId="10" xfId="0" applyFont="1" applyBorder="1"/>
    <xf numFmtId="44" fontId="2" fillId="0" borderId="1" xfId="0" applyNumberFormat="1" applyFont="1" applyBorder="1"/>
    <xf numFmtId="0" fontId="2" fillId="4" borderId="10" xfId="0" applyFont="1" applyFill="1" applyBorder="1"/>
    <xf numFmtId="0" fontId="1" fillId="6" borderId="24" xfId="0" applyFont="1" applyFill="1" applyBorder="1"/>
    <xf numFmtId="0" fontId="4" fillId="6" borderId="27" xfId="0" applyFont="1" applyFill="1" applyBorder="1"/>
    <xf numFmtId="0" fontId="1" fillId="6" borderId="27" xfId="0" applyFont="1" applyFill="1" applyBorder="1"/>
    <xf numFmtId="0" fontId="4" fillId="6" borderId="30" xfId="0" applyFont="1" applyFill="1" applyBorder="1"/>
    <xf numFmtId="0" fontId="1" fillId="0" borderId="24" xfId="0" applyFont="1" applyBorder="1"/>
    <xf numFmtId="0" fontId="4" fillId="0" borderId="27" xfId="0" applyFont="1" applyBorder="1"/>
    <xf numFmtId="0" fontId="1" fillId="0" borderId="27" xfId="0" applyFont="1" applyBorder="1"/>
    <xf numFmtId="0" fontId="4" fillId="0" borderId="30" xfId="0" applyFont="1" applyBorder="1"/>
    <xf numFmtId="0" fontId="1" fillId="5" borderId="24" xfId="0" applyFont="1" applyFill="1" applyBorder="1"/>
    <xf numFmtId="0" fontId="4" fillId="5" borderId="27" xfId="0" applyFont="1" applyFill="1" applyBorder="1"/>
    <xf numFmtId="0" fontId="1" fillId="5" borderId="27" xfId="0" applyFont="1" applyFill="1" applyBorder="1"/>
    <xf numFmtId="0" fontId="4" fillId="5" borderId="30" xfId="0" applyFont="1" applyFill="1" applyBorder="1"/>
    <xf numFmtId="0" fontId="3" fillId="0" borderId="0" xfId="0" applyFont="1" applyAlignment="1">
      <alignment horizontal="center"/>
    </xf>
    <xf numFmtId="44" fontId="2" fillId="0" borderId="6" xfId="0" applyNumberFormat="1" applyFont="1" applyBorder="1"/>
    <xf numFmtId="0" fontId="1" fillId="2" borderId="16" xfId="0" applyFont="1" applyFill="1" applyBorder="1"/>
    <xf numFmtId="164" fontId="2" fillId="2" borderId="15" xfId="0" applyNumberFormat="1" applyFont="1" applyFill="1" applyBorder="1"/>
    <xf numFmtId="0" fontId="4" fillId="0" borderId="5" xfId="0" applyFont="1" applyBorder="1"/>
    <xf numFmtId="0" fontId="4" fillId="0" borderId="7" xfId="0" applyFont="1" applyBorder="1"/>
    <xf numFmtId="0" fontId="4" fillId="0" borderId="14" xfId="0" applyFont="1" applyBorder="1"/>
    <xf numFmtId="164" fontId="2" fillId="0" borderId="23" xfId="0" applyNumberFormat="1" applyFont="1" applyFill="1" applyBorder="1"/>
    <xf numFmtId="44" fontId="2" fillId="0" borderId="23" xfId="0" applyNumberFormat="1" applyFont="1" applyFill="1" applyBorder="1"/>
    <xf numFmtId="164" fontId="2" fillId="0" borderId="13" xfId="0" applyNumberFormat="1" applyFont="1" applyFill="1" applyBorder="1"/>
    <xf numFmtId="44" fontId="2" fillId="0" borderId="13" xfId="0" applyNumberFormat="1" applyFont="1" applyFill="1" applyBorder="1"/>
    <xf numFmtId="0" fontId="8" fillId="0" borderId="0" xfId="0" applyFont="1"/>
    <xf numFmtId="0" fontId="9" fillId="0" borderId="0" xfId="0" applyFont="1" applyAlignment="1">
      <alignment horizontal="centerContinuous"/>
    </xf>
    <xf numFmtId="0" fontId="10" fillId="0" borderId="0" xfId="0" applyFont="1"/>
    <xf numFmtId="44" fontId="10" fillId="0" borderId="23" xfId="0" applyNumberFormat="1" applyFont="1" applyBorder="1"/>
    <xf numFmtId="44" fontId="10" fillId="0" borderId="4" xfId="0" applyNumberFormat="1" applyFont="1" applyBorder="1"/>
    <xf numFmtId="44" fontId="10" fillId="0" borderId="13" xfId="0" applyNumberFormat="1" applyFont="1" applyBorder="1"/>
    <xf numFmtId="44" fontId="10" fillId="0" borderId="6" xfId="0" applyNumberFormat="1" applyFont="1" applyBorder="1"/>
    <xf numFmtId="44" fontId="10" fillId="2" borderId="15" xfId="0" applyNumberFormat="1" applyFont="1" applyFill="1" applyBorder="1"/>
    <xf numFmtId="44" fontId="10" fillId="2" borderId="18" xfId="0" applyNumberFormat="1" applyFont="1" applyFill="1" applyBorder="1"/>
    <xf numFmtId="0" fontId="10" fillId="0" borderId="0" xfId="0" quotePrefix="1" applyFont="1"/>
    <xf numFmtId="44" fontId="2" fillId="0" borderId="0" xfId="0" applyNumberFormat="1" applyFont="1" applyBorder="1"/>
    <xf numFmtId="0" fontId="12" fillId="0" borderId="0" xfId="0" applyFont="1" applyAlignment="1">
      <alignment vertical="center"/>
    </xf>
    <xf numFmtId="0" fontId="0" fillId="0" borderId="0" xfId="0" applyAlignment="1">
      <alignment vertical="center"/>
    </xf>
    <xf numFmtId="2" fontId="4" fillId="0" borderId="13" xfId="0" applyNumberFormat="1" applyFont="1" applyBorder="1"/>
    <xf numFmtId="44" fontId="2" fillId="0" borderId="14" xfId="0" applyNumberFormat="1" applyFont="1" applyBorder="1"/>
    <xf numFmtId="44" fontId="2" fillId="0" borderId="9" xfId="0" applyNumberFormat="1" applyFont="1" applyBorder="1"/>
    <xf numFmtId="0" fontId="5" fillId="0" borderId="0" xfId="0" quotePrefix="1" applyFont="1"/>
    <xf numFmtId="0" fontId="2" fillId="0" borderId="0" xfId="0" quotePrefix="1" applyFont="1"/>
    <xf numFmtId="0" fontId="2" fillId="0" borderId="0" xfId="0" applyFont="1" applyAlignment="1">
      <alignment horizontal="left" indent="1"/>
    </xf>
    <xf numFmtId="0" fontId="2" fillId="0" borderId="23" xfId="0" applyFont="1" applyBorder="1"/>
    <xf numFmtId="0" fontId="2" fillId="7" borderId="5" xfId="0" applyFont="1" applyFill="1" applyBorder="1"/>
    <xf numFmtId="44" fontId="2" fillId="7" borderId="13" xfId="0" applyNumberFormat="1" applyFont="1" applyFill="1" applyBorder="1"/>
    <xf numFmtId="0" fontId="2" fillId="7" borderId="0" xfId="0" applyFont="1" applyFill="1" applyBorder="1"/>
    <xf numFmtId="0" fontId="2" fillId="7" borderId="13" xfId="0" applyFont="1" applyFill="1" applyBorder="1"/>
    <xf numFmtId="0" fontId="2" fillId="7" borderId="6" xfId="0" applyFont="1" applyFill="1" applyBorder="1"/>
    <xf numFmtId="0" fontId="4" fillId="7" borderId="5" xfId="0" applyFont="1" applyFill="1" applyBorder="1"/>
    <xf numFmtId="44" fontId="4" fillId="7" borderId="13" xfId="0" applyNumberFormat="1" applyFont="1" applyFill="1" applyBorder="1"/>
    <xf numFmtId="0" fontId="4" fillId="7" borderId="0" xfId="0" applyFont="1" applyFill="1" applyBorder="1"/>
    <xf numFmtId="0" fontId="4" fillId="7" borderId="7" xfId="0" applyFont="1" applyFill="1" applyBorder="1"/>
    <xf numFmtId="44" fontId="4" fillId="7" borderId="14" xfId="0" applyNumberFormat="1" applyFont="1" applyFill="1" applyBorder="1"/>
    <xf numFmtId="0" fontId="4" fillId="7" borderId="8" xfId="0" applyFont="1" applyFill="1" applyBorder="1"/>
    <xf numFmtId="8" fontId="1" fillId="7" borderId="25" xfId="0" applyNumberFormat="1" applyFont="1" applyFill="1" applyBorder="1"/>
    <xf numFmtId="0" fontId="1" fillId="7" borderId="25" xfId="0" applyFont="1" applyFill="1" applyBorder="1"/>
    <xf numFmtId="8" fontId="1" fillId="7" borderId="26" xfId="0" applyNumberFormat="1" applyFont="1" applyFill="1" applyBorder="1"/>
    <xf numFmtId="44" fontId="4" fillId="7" borderId="28" xfId="0" applyNumberFormat="1" applyFont="1" applyFill="1" applyBorder="1"/>
    <xf numFmtId="0" fontId="4" fillId="7" borderId="28" xfId="0" applyFont="1" applyFill="1" applyBorder="1"/>
    <xf numFmtId="44" fontId="4" fillId="7" borderId="29" xfId="0" applyNumberFormat="1" applyFont="1" applyFill="1" applyBorder="1"/>
    <xf numFmtId="8" fontId="1" fillId="7" borderId="28" xfId="0" applyNumberFormat="1" applyFont="1" applyFill="1" applyBorder="1"/>
    <xf numFmtId="0" fontId="1" fillId="7" borderId="28" xfId="0" applyFont="1" applyFill="1" applyBorder="1"/>
    <xf numFmtId="8" fontId="1" fillId="7" borderId="29" xfId="0" applyNumberFormat="1" applyFont="1" applyFill="1" applyBorder="1"/>
    <xf numFmtId="44" fontId="4" fillId="7" borderId="31" xfId="0" applyNumberFormat="1" applyFont="1" applyFill="1" applyBorder="1"/>
    <xf numFmtId="0" fontId="4" fillId="7" borderId="31" xfId="0" applyFont="1" applyFill="1" applyBorder="1"/>
    <xf numFmtId="44" fontId="4" fillId="7" borderId="32" xfId="0" applyNumberFormat="1" applyFont="1" applyFill="1" applyBorder="1"/>
    <xf numFmtId="0" fontId="2" fillId="7" borderId="25" xfId="0" applyFont="1" applyFill="1" applyBorder="1"/>
    <xf numFmtId="8" fontId="4" fillId="7" borderId="28" xfId="0" applyNumberFormat="1" applyFont="1" applyFill="1" applyBorder="1"/>
    <xf numFmtId="0" fontId="2" fillId="7" borderId="28" xfId="0" applyFont="1" applyFill="1" applyBorder="1"/>
    <xf numFmtId="165" fontId="5" fillId="0" borderId="13" xfId="0" applyNumberFormat="1" applyFont="1" applyBorder="1"/>
    <xf numFmtId="0" fontId="4" fillId="7" borderId="13" xfId="0" applyFont="1" applyFill="1" applyBorder="1"/>
    <xf numFmtId="44" fontId="4" fillId="7" borderId="0" xfId="0" applyNumberFormat="1" applyFont="1" applyFill="1" applyBorder="1"/>
    <xf numFmtId="44" fontId="4" fillId="7" borderId="0" xfId="1" applyFont="1" applyFill="1" applyBorder="1"/>
    <xf numFmtId="44" fontId="4" fillId="7" borderId="13" xfId="1" applyFont="1" applyFill="1" applyBorder="1"/>
    <xf numFmtId="44" fontId="2" fillId="7" borderId="0" xfId="0" applyNumberFormat="1" applyFont="1" applyFill="1" applyBorder="1"/>
    <xf numFmtId="44" fontId="2" fillId="7" borderId="0" xfId="1" applyFont="1" applyFill="1" applyBorder="1"/>
    <xf numFmtId="44" fontId="4" fillId="7" borderId="8" xfId="0" applyNumberFormat="1" applyFont="1" applyFill="1" applyBorder="1"/>
    <xf numFmtId="44" fontId="11" fillId="7" borderId="13" xfId="0" applyNumberFormat="1" applyFont="1" applyFill="1" applyBorder="1"/>
    <xf numFmtId="165" fontId="11" fillId="7" borderId="14" xfId="0" applyNumberFormat="1" applyFont="1" applyFill="1" applyBorder="1"/>
    <xf numFmtId="44" fontId="2" fillId="4" borderId="5" xfId="0" applyNumberFormat="1" applyFont="1" applyFill="1" applyBorder="1"/>
    <xf numFmtId="0" fontId="3" fillId="0" borderId="0" xfId="0" applyFont="1" applyAlignment="1"/>
    <xf numFmtId="0" fontId="0" fillId="0" borderId="0" xfId="0" applyAlignment="1">
      <alignment horizontal="left"/>
    </xf>
    <xf numFmtId="44" fontId="4" fillId="7" borderId="14" xfId="2" applyNumberFormat="1" applyFont="1" applyFill="1" applyBorder="1"/>
    <xf numFmtId="44" fontId="2" fillId="4" borderId="7" xfId="0" applyNumberFormat="1" applyFont="1" applyFill="1" applyBorder="1"/>
    <xf numFmtId="44" fontId="2" fillId="7" borderId="6" xfId="0" applyNumberFormat="1" applyFont="1" applyFill="1" applyBorder="1"/>
    <xf numFmtId="0" fontId="2" fillId="0" borderId="5" xfId="0" applyFont="1" applyFill="1" applyBorder="1"/>
    <xf numFmtId="0" fontId="4" fillId="0" borderId="5" xfId="0" applyFont="1" applyFill="1" applyBorder="1"/>
    <xf numFmtId="0" fontId="4" fillId="0" borderId="7" xfId="0" applyFont="1" applyFill="1" applyBorder="1"/>
    <xf numFmtId="164" fontId="2" fillId="4" borderId="15" xfId="0" applyNumberFormat="1" applyFont="1" applyFill="1" applyBorder="1"/>
    <xf numFmtId="0" fontId="2" fillId="4" borderId="6" xfId="0" applyFont="1" applyFill="1" applyBorder="1"/>
    <xf numFmtId="0" fontId="1" fillId="2" borderId="33" xfId="0" applyFont="1" applyFill="1" applyBorder="1"/>
    <xf numFmtId="164" fontId="2" fillId="2" borderId="33" xfId="0" applyNumberFormat="1" applyFont="1" applyFill="1" applyBorder="1"/>
    <xf numFmtId="0" fontId="1" fillId="4" borderId="34" xfId="0" applyFont="1" applyFill="1" applyBorder="1"/>
    <xf numFmtId="0" fontId="2" fillId="4" borderId="35" xfId="0" applyFont="1" applyFill="1" applyBorder="1"/>
    <xf numFmtId="44" fontId="2" fillId="2" borderId="33" xfId="0" applyNumberFormat="1" applyFont="1" applyFill="1" applyBorder="1"/>
    <xf numFmtId="44" fontId="2" fillId="2" borderId="36" xfId="0" applyNumberFormat="1" applyFont="1" applyFill="1" applyBorder="1"/>
    <xf numFmtId="0" fontId="4" fillId="4" borderId="6" xfId="0" applyFont="1" applyFill="1" applyBorder="1"/>
    <xf numFmtId="0" fontId="4" fillId="4" borderId="9" xfId="0" applyFont="1" applyFill="1" applyBorder="1"/>
    <xf numFmtId="44" fontId="2" fillId="3" borderId="19" xfId="0" applyNumberFormat="1" applyFont="1" applyFill="1" applyBorder="1"/>
    <xf numFmtId="44" fontId="1" fillId="4" borderId="20" xfId="0" applyNumberFormat="1" applyFont="1" applyFill="1" applyBorder="1"/>
    <xf numFmtId="0" fontId="4" fillId="0" borderId="13" xfId="0" applyFont="1" applyFill="1" applyBorder="1"/>
    <xf numFmtId="164" fontId="2" fillId="8" borderId="13" xfId="0" applyNumberFormat="1" applyFont="1" applyFill="1" applyBorder="1"/>
    <xf numFmtId="44" fontId="2" fillId="8" borderId="13" xfId="0" applyNumberFormat="1" applyFont="1" applyFill="1" applyBorder="1"/>
    <xf numFmtId="0" fontId="1" fillId="8" borderId="1" xfId="0" applyFont="1" applyFill="1" applyBorder="1" applyAlignment="1">
      <alignment horizontal="center"/>
    </xf>
    <xf numFmtId="164" fontId="2" fillId="8" borderId="15" xfId="0" applyNumberFormat="1" applyFont="1" applyFill="1" applyBorder="1"/>
    <xf numFmtId="44" fontId="2" fillId="8" borderId="15" xfId="0" applyNumberFormat="1" applyFont="1" applyFill="1" applyBorder="1"/>
    <xf numFmtId="44" fontId="4" fillId="8" borderId="13" xfId="0" applyNumberFormat="1" applyFont="1" applyFill="1" applyBorder="1"/>
    <xf numFmtId="44" fontId="4" fillId="8" borderId="14" xfId="0" applyNumberFormat="1" applyFont="1" applyFill="1" applyBorder="1"/>
    <xf numFmtId="0" fontId="2" fillId="8" borderId="19" xfId="0" applyFont="1" applyFill="1" applyBorder="1"/>
    <xf numFmtId="0" fontId="4" fillId="8" borderId="13" xfId="0" applyFont="1" applyFill="1" applyBorder="1"/>
    <xf numFmtId="44" fontId="2" fillId="8" borderId="14" xfId="0" applyNumberFormat="1" applyFont="1" applyFill="1" applyBorder="1"/>
    <xf numFmtId="0" fontId="6" fillId="3" borderId="10" xfId="0" quotePrefix="1"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3" fillId="0" borderId="0" xfId="0" applyFont="1" applyAlignment="1">
      <alignment horizontal="left"/>
    </xf>
    <xf numFmtId="0" fontId="2" fillId="0" borderId="0" xfId="0" applyFont="1" applyAlignment="1">
      <alignment wrapText="1"/>
    </xf>
    <xf numFmtId="0" fontId="0" fillId="0" borderId="0" xfId="0" applyAlignment="1">
      <alignment wrapText="1"/>
    </xf>
    <xf numFmtId="0" fontId="9" fillId="0" borderId="0" xfId="0" applyFont="1" applyAlignment="1">
      <alignment horizontal="left"/>
    </xf>
    <xf numFmtId="0" fontId="0" fillId="0" borderId="0" xfId="0" applyAlignment="1">
      <alignment horizontal="left" vertical="top" wrapText="1"/>
    </xf>
    <xf numFmtId="0" fontId="6" fillId="8" borderId="10" xfId="0" applyFont="1" applyFill="1" applyBorder="1" applyAlignment="1">
      <alignment horizontal="center" vertical="center" wrapText="1"/>
    </xf>
    <xf numFmtId="0" fontId="6" fillId="8" borderId="12" xfId="0" applyFont="1" applyFill="1" applyBorder="1" applyAlignment="1">
      <alignment horizontal="center" vertical="center" wrapText="1"/>
    </xf>
  </cellXfs>
  <cellStyles count="3">
    <cellStyle name="Comma" xfId="2" builtinId="3"/>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171449</xdr:colOff>
      <xdr:row>35</xdr:row>
      <xdr:rowOff>0</xdr:rowOff>
    </xdr:from>
    <xdr:to>
      <xdr:col>3</xdr:col>
      <xdr:colOff>485774</xdr:colOff>
      <xdr:row>45</xdr:row>
      <xdr:rowOff>127913</xdr:rowOff>
    </xdr:to>
    <xdr:pic>
      <xdr:nvPicPr>
        <xdr:cNvPr id="2" name="Picture 1"/>
        <xdr:cNvPicPr>
          <a:picLocks noChangeAspect="1"/>
        </xdr:cNvPicPr>
      </xdr:nvPicPr>
      <xdr:blipFill>
        <a:blip xmlns:r="http://schemas.openxmlformats.org/officeDocument/2006/relationships" r:embed="rId1" cstate="print"/>
        <a:stretch>
          <a:fillRect/>
        </a:stretch>
      </xdr:blipFill>
      <xdr:spPr>
        <a:xfrm>
          <a:off x="171449" y="7448550"/>
          <a:ext cx="4105275" cy="22234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32</xdr:row>
      <xdr:rowOff>0</xdr:rowOff>
    </xdr:from>
    <xdr:to>
      <xdr:col>3</xdr:col>
      <xdr:colOff>1093766</xdr:colOff>
      <xdr:row>44</xdr:row>
      <xdr:rowOff>38100</xdr:rowOff>
    </xdr:to>
    <xdr:pic>
      <xdr:nvPicPr>
        <xdr:cNvPr id="2" name="Picture 1"/>
        <xdr:cNvPicPr>
          <a:picLocks noChangeAspect="1"/>
        </xdr:cNvPicPr>
      </xdr:nvPicPr>
      <xdr:blipFill>
        <a:blip xmlns:r="http://schemas.openxmlformats.org/officeDocument/2006/relationships" r:embed="rId1" cstate="print"/>
        <a:stretch>
          <a:fillRect/>
        </a:stretch>
      </xdr:blipFill>
      <xdr:spPr>
        <a:xfrm>
          <a:off x="171450" y="6867525"/>
          <a:ext cx="4713266" cy="25527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30</xdr:row>
      <xdr:rowOff>0</xdr:rowOff>
    </xdr:from>
    <xdr:to>
      <xdr:col>3</xdr:col>
      <xdr:colOff>323850</xdr:colOff>
      <xdr:row>40</xdr:row>
      <xdr:rowOff>40214</xdr:rowOff>
    </xdr:to>
    <xdr:pic>
      <xdr:nvPicPr>
        <xdr:cNvPr id="2" name="Picture 1"/>
        <xdr:cNvPicPr>
          <a:picLocks noChangeAspect="1"/>
        </xdr:cNvPicPr>
      </xdr:nvPicPr>
      <xdr:blipFill>
        <a:blip xmlns:r="http://schemas.openxmlformats.org/officeDocument/2006/relationships" r:embed="rId1" cstate="print"/>
        <a:stretch>
          <a:fillRect/>
        </a:stretch>
      </xdr:blipFill>
      <xdr:spPr>
        <a:xfrm>
          <a:off x="171450" y="6448425"/>
          <a:ext cx="3943350" cy="213571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workbookViewId="0">
      <selection activeCell="N27" sqref="N27"/>
    </sheetView>
  </sheetViews>
  <sheetFormatPr defaultColWidth="9.140625" defaultRowHeight="16.5" x14ac:dyDescent="0.3"/>
  <cols>
    <col min="1" max="1" width="2.42578125" style="2" customWidth="1"/>
    <col min="2" max="2" width="35.42578125" style="2" bestFit="1" customWidth="1"/>
    <col min="3" max="3" width="18.7109375" style="2" customWidth="1"/>
    <col min="4" max="4" width="23" style="2" bestFit="1" customWidth="1"/>
    <col min="5" max="5" width="1" style="2" customWidth="1"/>
    <col min="6" max="6" width="18.7109375" style="2" customWidth="1"/>
    <col min="7" max="7" width="22.7109375" style="2" customWidth="1"/>
    <col min="8" max="9" width="1" style="2" customWidth="1"/>
    <col min="10" max="10" width="18.7109375" style="2" customWidth="1"/>
    <col min="11" max="11" width="22.7109375" style="2" customWidth="1"/>
    <col min="12" max="16384" width="9.140625" style="2"/>
  </cols>
  <sheetData>
    <row r="1" spans="1:11" x14ac:dyDescent="0.3">
      <c r="A1" s="170" t="s">
        <v>138</v>
      </c>
      <c r="B1" s="170"/>
      <c r="C1" s="170"/>
      <c r="D1" s="170"/>
      <c r="E1" s="170"/>
      <c r="F1" s="170"/>
      <c r="G1" s="170"/>
      <c r="H1" s="170"/>
      <c r="I1" s="170"/>
      <c r="J1" s="170"/>
      <c r="K1" s="170"/>
    </row>
    <row r="2" spans="1:11" x14ac:dyDescent="0.3">
      <c r="A2" s="170" t="s">
        <v>1</v>
      </c>
      <c r="B2" s="170"/>
      <c r="C2" s="170"/>
      <c r="D2" s="170"/>
      <c r="E2" s="170"/>
      <c r="F2" s="170"/>
      <c r="G2" s="170"/>
      <c r="H2" s="170"/>
      <c r="I2" s="170"/>
      <c r="J2" s="170"/>
      <c r="K2" s="170"/>
    </row>
    <row r="3" spans="1:11" ht="17.25" thickBot="1" x14ac:dyDescent="0.35">
      <c r="B3" s="38"/>
      <c r="C3" s="38"/>
      <c r="D3" s="38"/>
      <c r="E3" s="38"/>
      <c r="F3" s="38"/>
      <c r="G3" s="38"/>
      <c r="H3" s="38"/>
      <c r="I3" s="38"/>
      <c r="J3" s="38"/>
      <c r="K3" s="38"/>
    </row>
    <row r="4" spans="1:11" ht="32.25" customHeight="1" thickBot="1" x14ac:dyDescent="0.35">
      <c r="B4" s="3"/>
      <c r="C4" s="167" t="s">
        <v>2</v>
      </c>
      <c r="D4" s="168"/>
      <c r="E4" s="40"/>
      <c r="F4" s="167" t="s">
        <v>3</v>
      </c>
      <c r="G4" s="168"/>
      <c r="H4" s="41"/>
      <c r="I4" s="19"/>
      <c r="J4" s="169" t="s">
        <v>139</v>
      </c>
      <c r="K4" s="168"/>
    </row>
    <row r="5" spans="1:11" ht="17.25" thickBot="1" x14ac:dyDescent="0.35">
      <c r="B5" s="17" t="s">
        <v>5</v>
      </c>
      <c r="C5" s="18" t="s">
        <v>6</v>
      </c>
      <c r="D5" s="18" t="s">
        <v>7</v>
      </c>
      <c r="E5" s="41"/>
      <c r="F5" s="18" t="s">
        <v>6</v>
      </c>
      <c r="G5" s="18" t="s">
        <v>7</v>
      </c>
      <c r="H5" s="41"/>
      <c r="I5" s="19"/>
      <c r="J5" s="18" t="s">
        <v>6</v>
      </c>
      <c r="K5" s="20" t="s">
        <v>7</v>
      </c>
    </row>
    <row r="6" spans="1:11" x14ac:dyDescent="0.3">
      <c r="B6" s="31" t="s">
        <v>8</v>
      </c>
      <c r="C6" s="32">
        <v>105.07</v>
      </c>
      <c r="D6" s="32">
        <v>105.07</v>
      </c>
      <c r="E6" s="42"/>
      <c r="F6" s="32">
        <v>105.07</v>
      </c>
      <c r="G6" s="32">
        <v>105.07</v>
      </c>
      <c r="H6" s="42"/>
      <c r="I6" s="34"/>
      <c r="J6" s="33">
        <f>ROUNDDOWN(C6*0.75,2)</f>
        <v>78.8</v>
      </c>
      <c r="K6" s="35">
        <f>J6</f>
        <v>78.8</v>
      </c>
    </row>
    <row r="7" spans="1:11" x14ac:dyDescent="0.3">
      <c r="B7" s="4" t="s">
        <v>9</v>
      </c>
      <c r="C7" s="22">
        <v>44.17</v>
      </c>
      <c r="D7" s="23">
        <v>44.17</v>
      </c>
      <c r="E7" s="43"/>
      <c r="F7" s="22">
        <v>44.17</v>
      </c>
      <c r="G7" s="23">
        <v>44.17</v>
      </c>
      <c r="H7" s="43"/>
      <c r="I7" s="12"/>
      <c r="J7" s="23">
        <f>ROUNDDOWN(C7*0.75,2)</f>
        <v>33.119999999999997</v>
      </c>
      <c r="K7" s="23">
        <f>J7</f>
        <v>33.119999999999997</v>
      </c>
    </row>
    <row r="8" spans="1:11" x14ac:dyDescent="0.3">
      <c r="B8" s="4" t="s">
        <v>10</v>
      </c>
      <c r="C8" s="36"/>
      <c r="D8" s="23">
        <v>707.21</v>
      </c>
      <c r="E8" s="43"/>
      <c r="F8" s="36"/>
      <c r="G8" s="23">
        <v>707.21</v>
      </c>
      <c r="H8" s="43"/>
      <c r="I8" s="12"/>
      <c r="J8" s="77"/>
      <c r="K8" s="69">
        <v>388.08</v>
      </c>
    </row>
    <row r="9" spans="1:11" x14ac:dyDescent="0.3">
      <c r="B9" s="4" t="s">
        <v>11</v>
      </c>
      <c r="C9" s="22">
        <v>5.25</v>
      </c>
      <c r="D9" s="23">
        <v>5.25</v>
      </c>
      <c r="E9" s="43"/>
      <c r="F9" s="22">
        <v>5.25</v>
      </c>
      <c r="G9" s="23">
        <v>5.25</v>
      </c>
      <c r="H9" s="43"/>
      <c r="I9" s="12"/>
      <c r="J9" s="78">
        <v>5.25</v>
      </c>
      <c r="K9" s="69">
        <v>5.25</v>
      </c>
    </row>
    <row r="10" spans="1:11" x14ac:dyDescent="0.3">
      <c r="B10" s="4" t="s">
        <v>12</v>
      </c>
      <c r="C10" s="36"/>
      <c r="D10" s="23">
        <v>35.36</v>
      </c>
      <c r="E10" s="43"/>
      <c r="F10" s="36"/>
      <c r="G10" s="23">
        <v>35.36</v>
      </c>
      <c r="H10" s="43"/>
      <c r="I10" s="12"/>
      <c r="J10" s="77"/>
      <c r="K10" s="69">
        <v>35.36</v>
      </c>
    </row>
    <row r="11" spans="1:11" x14ac:dyDescent="0.3">
      <c r="B11" s="4" t="s">
        <v>13</v>
      </c>
      <c r="C11" s="22">
        <v>6.76</v>
      </c>
      <c r="D11" s="23">
        <v>6.76</v>
      </c>
      <c r="E11" s="43"/>
      <c r="F11" s="22">
        <v>6.76</v>
      </c>
      <c r="G11" s="23">
        <v>6.76</v>
      </c>
      <c r="H11" s="43"/>
      <c r="I11" s="12"/>
      <c r="J11" s="78">
        <v>6.76</v>
      </c>
      <c r="K11" s="23">
        <v>6.76</v>
      </c>
    </row>
    <row r="12" spans="1:11" x14ac:dyDescent="0.3">
      <c r="B12" s="4" t="s">
        <v>14</v>
      </c>
      <c r="C12" s="22">
        <v>19.059999999999999</v>
      </c>
      <c r="D12" s="22">
        <v>19.059999999999999</v>
      </c>
      <c r="E12" s="43"/>
      <c r="F12" s="22">
        <v>19.059999999999999</v>
      </c>
      <c r="G12" s="23">
        <v>19.059999999999999</v>
      </c>
      <c r="H12" s="43"/>
      <c r="I12" s="12"/>
      <c r="J12" s="23"/>
      <c r="K12" s="23"/>
    </row>
    <row r="13" spans="1:11" x14ac:dyDescent="0.3">
      <c r="B13" s="4" t="s">
        <v>15</v>
      </c>
      <c r="C13" s="22">
        <v>1.9</v>
      </c>
      <c r="D13" s="22">
        <v>1.9</v>
      </c>
      <c r="E13" s="43"/>
      <c r="F13" s="22">
        <v>1.9</v>
      </c>
      <c r="G13" s="23">
        <v>1.9</v>
      </c>
      <c r="H13" s="43"/>
      <c r="I13" s="12"/>
      <c r="J13" s="23"/>
      <c r="K13" s="23"/>
    </row>
    <row r="14" spans="1:11" x14ac:dyDescent="0.3">
      <c r="B14" s="4" t="s">
        <v>16</v>
      </c>
      <c r="C14" s="22">
        <v>15.81</v>
      </c>
      <c r="D14" s="23">
        <v>15.81</v>
      </c>
      <c r="E14" s="43"/>
      <c r="F14" s="22">
        <v>15.81</v>
      </c>
      <c r="G14" s="22">
        <v>15.81</v>
      </c>
      <c r="H14" s="43"/>
      <c r="I14" s="12"/>
      <c r="J14" s="23"/>
      <c r="K14" s="69"/>
    </row>
    <row r="15" spans="1:11" x14ac:dyDescent="0.3">
      <c r="B15" s="4" t="s">
        <v>17</v>
      </c>
      <c r="C15" s="22">
        <v>9.44</v>
      </c>
      <c r="D15" s="23">
        <v>9.44</v>
      </c>
      <c r="E15" s="43"/>
      <c r="F15" s="22">
        <v>9.44</v>
      </c>
      <c r="G15" s="22">
        <v>9.44</v>
      </c>
      <c r="H15" s="43"/>
      <c r="I15" s="12"/>
      <c r="J15" s="23"/>
      <c r="K15" s="69"/>
    </row>
    <row r="16" spans="1:11" x14ac:dyDescent="0.3">
      <c r="B16" s="4" t="s">
        <v>19</v>
      </c>
      <c r="C16" s="22">
        <v>5.25</v>
      </c>
      <c r="D16" s="23">
        <v>5.25</v>
      </c>
      <c r="E16" s="43"/>
      <c r="F16" s="22">
        <v>5.25</v>
      </c>
      <c r="G16" s="22">
        <v>5.25</v>
      </c>
      <c r="H16" s="43"/>
      <c r="I16" s="12"/>
      <c r="J16" s="23">
        <v>5.25</v>
      </c>
      <c r="K16" s="23">
        <v>5.25</v>
      </c>
    </row>
    <row r="17" spans="2:11" x14ac:dyDescent="0.3">
      <c r="B17" s="70" t="s">
        <v>95</v>
      </c>
      <c r="C17" s="71">
        <f t="shared" ref="C17:K17" si="0">SUM(C6:C16)</f>
        <v>212.71</v>
      </c>
      <c r="D17" s="71">
        <f t="shared" si="0"/>
        <v>955.28</v>
      </c>
      <c r="E17" s="144">
        <f t="shared" si="0"/>
        <v>0</v>
      </c>
      <c r="F17" s="71">
        <f t="shared" si="0"/>
        <v>212.71</v>
      </c>
      <c r="G17" s="71">
        <f t="shared" si="0"/>
        <v>955.28</v>
      </c>
      <c r="H17" s="144">
        <f t="shared" si="0"/>
        <v>0</v>
      </c>
      <c r="I17" s="144">
        <f t="shared" si="0"/>
        <v>0</v>
      </c>
      <c r="J17" s="71">
        <f t="shared" si="0"/>
        <v>129.18</v>
      </c>
      <c r="K17" s="71">
        <f t="shared" si="0"/>
        <v>552.62</v>
      </c>
    </row>
    <row r="18" spans="2:11" x14ac:dyDescent="0.3">
      <c r="B18" s="4" t="s">
        <v>22</v>
      </c>
      <c r="C18" s="23"/>
      <c r="D18" s="23"/>
      <c r="E18" s="43"/>
      <c r="F18" s="23"/>
      <c r="G18" s="23"/>
      <c r="H18" s="43"/>
      <c r="I18" s="12"/>
      <c r="J18" s="5"/>
      <c r="K18" s="6"/>
    </row>
    <row r="19" spans="2:11" x14ac:dyDescent="0.3">
      <c r="B19" s="72" t="s">
        <v>24</v>
      </c>
      <c r="C19" s="28"/>
      <c r="D19" s="28"/>
      <c r="E19" s="45"/>
      <c r="F19" s="105">
        <f>F17+F18</f>
        <v>212.71</v>
      </c>
      <c r="G19" s="105">
        <f>G17+G18</f>
        <v>955.28</v>
      </c>
      <c r="H19" s="45"/>
      <c r="I19" s="27"/>
      <c r="J19" s="105">
        <f>SUM(J17:J18)</f>
        <v>129.18</v>
      </c>
      <c r="K19" s="105">
        <f>SUM(K17:K18)</f>
        <v>552.62</v>
      </c>
    </row>
    <row r="20" spans="2:11" ht="17.25" thickBot="1" x14ac:dyDescent="0.35">
      <c r="B20" s="73" t="s">
        <v>25</v>
      </c>
      <c r="C20" s="29"/>
      <c r="D20" s="29"/>
      <c r="E20" s="46"/>
      <c r="F20" s="108">
        <f>F19*3</f>
        <v>638.13</v>
      </c>
      <c r="G20" s="108">
        <f>G19*3</f>
        <v>2865.84</v>
      </c>
      <c r="H20" s="46"/>
      <c r="I20" s="30"/>
      <c r="J20" s="108">
        <f>J19*3</f>
        <v>387.54</v>
      </c>
      <c r="K20" s="108">
        <f>K19*3</f>
        <v>1657.8600000000001</v>
      </c>
    </row>
    <row r="21" spans="2:11" x14ac:dyDescent="0.3">
      <c r="B21" s="21" t="s">
        <v>87</v>
      </c>
      <c r="C21" s="10"/>
      <c r="D21" s="10"/>
      <c r="E21" s="47"/>
      <c r="F21" s="10"/>
      <c r="G21" s="10"/>
      <c r="H21" s="47"/>
      <c r="I21" s="15"/>
      <c r="J21" s="10"/>
      <c r="K21" s="11"/>
    </row>
    <row r="22" spans="2:11" x14ac:dyDescent="0.3">
      <c r="B22" s="4" t="s">
        <v>16</v>
      </c>
      <c r="C22" s="28"/>
      <c r="D22" s="28"/>
      <c r="E22" s="43"/>
      <c r="F22" s="28"/>
      <c r="G22" s="28"/>
      <c r="H22" s="43"/>
      <c r="I22" s="12"/>
      <c r="J22" s="28"/>
      <c r="K22" s="28"/>
    </row>
    <row r="23" spans="2:11" x14ac:dyDescent="0.3">
      <c r="B23" s="4" t="s">
        <v>15</v>
      </c>
      <c r="C23" s="28"/>
      <c r="D23" s="28"/>
      <c r="E23" s="43"/>
      <c r="F23" s="28"/>
      <c r="G23" s="28"/>
      <c r="H23" s="43"/>
      <c r="I23" s="12"/>
      <c r="J23" s="28"/>
      <c r="K23" s="28"/>
    </row>
    <row r="24" spans="2:11" x14ac:dyDescent="0.3">
      <c r="B24" s="4" t="s">
        <v>88</v>
      </c>
      <c r="C24" s="28"/>
      <c r="D24" s="28"/>
      <c r="E24" s="43"/>
      <c r="F24" s="28"/>
      <c r="G24" s="28"/>
      <c r="H24" s="43"/>
      <c r="I24" s="12"/>
      <c r="J24" s="28"/>
      <c r="K24" s="28"/>
    </row>
    <row r="25" spans="2:11" x14ac:dyDescent="0.3">
      <c r="B25" s="4" t="s">
        <v>89</v>
      </c>
      <c r="C25" s="28"/>
      <c r="D25" s="28"/>
      <c r="E25" s="43"/>
      <c r="F25" s="28"/>
      <c r="G25" s="28"/>
      <c r="H25" s="43"/>
      <c r="I25" s="12"/>
      <c r="J25" s="28"/>
      <c r="K25" s="28"/>
    </row>
    <row r="26" spans="2:11" ht="17.25" thickBot="1" x14ac:dyDescent="0.35">
      <c r="B26" s="4" t="s">
        <v>17</v>
      </c>
      <c r="C26" s="28"/>
      <c r="D26" s="28"/>
      <c r="E26" s="43"/>
      <c r="F26" s="28"/>
      <c r="G26" s="28"/>
      <c r="H26" s="43"/>
      <c r="I26" s="12"/>
      <c r="J26" s="28"/>
      <c r="K26" s="28"/>
    </row>
    <row r="27" spans="2:11" x14ac:dyDescent="0.3">
      <c r="B27" s="21" t="s">
        <v>90</v>
      </c>
      <c r="C27" s="10"/>
      <c r="D27" s="10"/>
      <c r="E27" s="47"/>
      <c r="F27" s="10"/>
      <c r="G27" s="10"/>
      <c r="H27" s="47"/>
      <c r="I27" s="15"/>
      <c r="J27" s="10"/>
      <c r="K27" s="10"/>
    </row>
    <row r="28" spans="2:11" ht="17.25" thickBot="1" x14ac:dyDescent="0.35">
      <c r="B28" s="7" t="s">
        <v>91</v>
      </c>
      <c r="C28" s="93"/>
      <c r="D28" s="94"/>
      <c r="E28" s="48"/>
      <c r="F28" s="93"/>
      <c r="G28" s="94"/>
      <c r="H28" s="48"/>
      <c r="I28" s="14"/>
      <c r="J28" s="29"/>
      <c r="K28" s="29"/>
    </row>
    <row r="29" spans="2:11" s="37" customFormat="1" ht="15" x14ac:dyDescent="0.25">
      <c r="B29" s="95" t="s">
        <v>144</v>
      </c>
    </row>
    <row r="31" spans="2:11" x14ac:dyDescent="0.3">
      <c r="B31" s="96" t="s">
        <v>92</v>
      </c>
    </row>
    <row r="32" spans="2:11" x14ac:dyDescent="0.3">
      <c r="B32" s="2" t="s">
        <v>140</v>
      </c>
    </row>
    <row r="33" spans="2:2" x14ac:dyDescent="0.3">
      <c r="B33" s="2" t="s">
        <v>141</v>
      </c>
    </row>
    <row r="34" spans="2:2" x14ac:dyDescent="0.3">
      <c r="B34" s="97" t="s">
        <v>142</v>
      </c>
    </row>
  </sheetData>
  <mergeCells count="5">
    <mergeCell ref="C4:D4"/>
    <mergeCell ref="F4:G4"/>
    <mergeCell ref="J4:K4"/>
    <mergeCell ref="A1:K1"/>
    <mergeCell ref="A2:K2"/>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workbookViewId="0">
      <selection activeCell="J20" sqref="J20"/>
    </sheetView>
  </sheetViews>
  <sheetFormatPr defaultColWidth="9.140625" defaultRowHeight="16.5" x14ac:dyDescent="0.3"/>
  <cols>
    <col min="1" max="1" width="2.42578125" style="2" customWidth="1"/>
    <col min="2" max="2" width="35.42578125" style="2" bestFit="1" customWidth="1"/>
    <col min="3" max="3" width="18.7109375" style="2" customWidth="1"/>
    <col min="4" max="4" width="22.7109375" style="2" customWidth="1"/>
    <col min="5" max="5" width="1" style="2" customWidth="1"/>
    <col min="6" max="6" width="18.7109375" style="2" customWidth="1"/>
    <col min="7" max="7" width="22.7109375" style="2" customWidth="1"/>
    <col min="8" max="16384" width="9.140625" style="2"/>
  </cols>
  <sheetData>
    <row r="1" spans="1:7" x14ac:dyDescent="0.3">
      <c r="A1" s="170" t="s">
        <v>94</v>
      </c>
      <c r="B1" s="170"/>
      <c r="C1" s="170"/>
      <c r="D1" s="170"/>
      <c r="E1" s="39"/>
      <c r="F1" s="39"/>
      <c r="G1" s="39"/>
    </row>
    <row r="2" spans="1:7" x14ac:dyDescent="0.3">
      <c r="A2" s="170" t="s">
        <v>1</v>
      </c>
      <c r="B2" s="170"/>
      <c r="C2" s="170"/>
      <c r="D2" s="170"/>
      <c r="E2" s="170"/>
      <c r="F2" s="170"/>
      <c r="G2" s="39"/>
    </row>
    <row r="3" spans="1:7" ht="17.25" thickBot="1" x14ac:dyDescent="0.35">
      <c r="B3" s="38"/>
      <c r="C3" s="38"/>
      <c r="D3" s="38"/>
      <c r="E3" s="38"/>
      <c r="F3" s="38"/>
      <c r="G3" s="38"/>
    </row>
    <row r="4" spans="1:7" ht="32.25" customHeight="1" thickBot="1" x14ac:dyDescent="0.35">
      <c r="B4" s="3"/>
      <c r="C4" s="169" t="s">
        <v>2</v>
      </c>
      <c r="D4" s="168"/>
      <c r="E4" s="40"/>
      <c r="F4" s="169" t="s">
        <v>3</v>
      </c>
      <c r="G4" s="168"/>
    </row>
    <row r="5" spans="1:7" ht="17.25" thickBot="1" x14ac:dyDescent="0.35">
      <c r="B5" s="17" t="s">
        <v>5</v>
      </c>
      <c r="C5" s="18" t="s">
        <v>6</v>
      </c>
      <c r="D5" s="18" t="s">
        <v>7</v>
      </c>
      <c r="E5" s="41"/>
      <c r="F5" s="18" t="s">
        <v>6</v>
      </c>
      <c r="G5" s="18" t="s">
        <v>7</v>
      </c>
    </row>
    <row r="6" spans="1:7" x14ac:dyDescent="0.3">
      <c r="B6" s="31" t="s">
        <v>8</v>
      </c>
      <c r="C6" s="32">
        <v>105.07</v>
      </c>
      <c r="D6" s="33">
        <v>105.07</v>
      </c>
      <c r="E6" s="42"/>
      <c r="F6" s="32">
        <v>105.07</v>
      </c>
      <c r="G6" s="33">
        <v>105.07</v>
      </c>
    </row>
    <row r="7" spans="1:7" x14ac:dyDescent="0.3">
      <c r="B7" s="4" t="s">
        <v>10</v>
      </c>
      <c r="C7" s="36"/>
      <c r="D7" s="23">
        <v>510</v>
      </c>
      <c r="E7" s="43"/>
      <c r="F7" s="36"/>
      <c r="G7" s="23">
        <v>510</v>
      </c>
    </row>
    <row r="8" spans="1:7" x14ac:dyDescent="0.3">
      <c r="B8" s="4" t="s">
        <v>11</v>
      </c>
      <c r="C8" s="22">
        <v>5.25</v>
      </c>
      <c r="D8" s="22">
        <v>5.25</v>
      </c>
      <c r="E8" s="43"/>
      <c r="F8" s="22">
        <v>5.25</v>
      </c>
      <c r="G8" s="22">
        <v>5.25</v>
      </c>
    </row>
    <row r="9" spans="1:7" x14ac:dyDescent="0.3">
      <c r="B9" s="4" t="s">
        <v>12</v>
      </c>
      <c r="C9" s="36"/>
      <c r="D9" s="23">
        <v>25.5</v>
      </c>
      <c r="E9" s="43"/>
      <c r="F9" s="36"/>
      <c r="G9" s="23">
        <v>25.5</v>
      </c>
    </row>
    <row r="10" spans="1:7" x14ac:dyDescent="0.3">
      <c r="B10" s="4" t="s">
        <v>13</v>
      </c>
      <c r="C10" s="22">
        <v>4.76</v>
      </c>
      <c r="D10" s="22">
        <v>4.76</v>
      </c>
      <c r="E10" s="43"/>
      <c r="F10" s="22">
        <v>4.76</v>
      </c>
      <c r="G10" s="22">
        <v>4.76</v>
      </c>
    </row>
    <row r="11" spans="1:7" x14ac:dyDescent="0.3">
      <c r="B11" s="4" t="s">
        <v>14</v>
      </c>
      <c r="C11" s="22">
        <v>17.62</v>
      </c>
      <c r="D11" s="22">
        <v>17.62</v>
      </c>
      <c r="E11" s="43"/>
      <c r="F11" s="22">
        <v>17.62</v>
      </c>
      <c r="G11" s="22">
        <v>17.62</v>
      </c>
    </row>
    <row r="12" spans="1:7" x14ac:dyDescent="0.3">
      <c r="B12" s="4" t="s">
        <v>15</v>
      </c>
      <c r="C12" s="22">
        <v>14.12</v>
      </c>
      <c r="D12" s="22">
        <v>14.12</v>
      </c>
      <c r="E12" s="43"/>
      <c r="F12" s="22">
        <v>14.12</v>
      </c>
      <c r="G12" s="22">
        <v>14.12</v>
      </c>
    </row>
    <row r="13" spans="1:7" x14ac:dyDescent="0.3">
      <c r="B13" s="4" t="s">
        <v>16</v>
      </c>
      <c r="C13" s="22">
        <v>9.58</v>
      </c>
      <c r="D13" s="22">
        <v>9.58</v>
      </c>
      <c r="E13" s="43"/>
      <c r="F13" s="22">
        <v>9.58</v>
      </c>
      <c r="G13" s="22">
        <v>9.58</v>
      </c>
    </row>
    <row r="14" spans="1:7" x14ac:dyDescent="0.3">
      <c r="B14" s="4" t="s">
        <v>17</v>
      </c>
      <c r="C14" s="22">
        <v>3</v>
      </c>
      <c r="D14" s="22">
        <v>3</v>
      </c>
      <c r="E14" s="43"/>
      <c r="F14" s="22">
        <v>3</v>
      </c>
      <c r="G14" s="22">
        <v>3</v>
      </c>
    </row>
    <row r="15" spans="1:7" x14ac:dyDescent="0.3">
      <c r="B15" s="4" t="s">
        <v>19</v>
      </c>
      <c r="C15" s="22">
        <v>5.25</v>
      </c>
      <c r="D15" s="22">
        <v>5.25</v>
      </c>
      <c r="E15" s="43"/>
      <c r="F15" s="22">
        <v>5.25</v>
      </c>
      <c r="G15" s="22">
        <v>5.25</v>
      </c>
    </row>
    <row r="16" spans="1:7" x14ac:dyDescent="0.3">
      <c r="B16" s="70" t="s">
        <v>95</v>
      </c>
      <c r="C16" s="71">
        <f>SUM(C6:C15)</f>
        <v>164.65</v>
      </c>
      <c r="D16" s="24">
        <f>SUM(D6:D15)</f>
        <v>700.15</v>
      </c>
      <c r="E16" s="44"/>
      <c r="F16" s="71">
        <f>SUM(F6:F15)</f>
        <v>164.65</v>
      </c>
      <c r="G16" s="24">
        <f>SUM(G6:G15)</f>
        <v>700.15</v>
      </c>
    </row>
    <row r="17" spans="2:7" x14ac:dyDescent="0.3">
      <c r="B17" s="4" t="s">
        <v>22</v>
      </c>
      <c r="C17" s="23"/>
      <c r="D17" s="23"/>
      <c r="E17" s="43"/>
      <c r="F17" s="23"/>
      <c r="G17" s="23"/>
    </row>
    <row r="18" spans="2:7" x14ac:dyDescent="0.3">
      <c r="B18" s="72" t="s">
        <v>24</v>
      </c>
      <c r="C18" s="105">
        <f>C16+C17</f>
        <v>164.65</v>
      </c>
      <c r="D18" s="105">
        <f>D16+D17</f>
        <v>700.15</v>
      </c>
      <c r="E18" s="104"/>
      <c r="F18" s="105">
        <f>F16+F17</f>
        <v>164.65</v>
      </c>
      <c r="G18" s="105">
        <f>G16+G17</f>
        <v>700.15</v>
      </c>
    </row>
    <row r="19" spans="2:7" ht="17.25" thickBot="1" x14ac:dyDescent="0.35">
      <c r="B19" s="73" t="s">
        <v>25</v>
      </c>
      <c r="C19" s="108">
        <f>C18*3</f>
        <v>493.95000000000005</v>
      </c>
      <c r="D19" s="108">
        <f>D18*3</f>
        <v>2100.4499999999998</v>
      </c>
      <c r="E19" s="107"/>
      <c r="F19" s="108">
        <f>F18*3</f>
        <v>493.95000000000005</v>
      </c>
      <c r="G19" s="108">
        <f>G18*3</f>
        <v>2100.4499999999998</v>
      </c>
    </row>
    <row r="20" spans="2:7" x14ac:dyDescent="0.3">
      <c r="B20" s="21" t="s">
        <v>87</v>
      </c>
      <c r="C20" s="10"/>
      <c r="D20" s="10"/>
      <c r="E20" s="47"/>
      <c r="F20" s="10"/>
      <c r="G20" s="10"/>
    </row>
    <row r="21" spans="2:7" x14ac:dyDescent="0.3">
      <c r="B21" s="4" t="s">
        <v>16</v>
      </c>
      <c r="C21" s="26"/>
      <c r="D21" s="26"/>
      <c r="E21" s="43"/>
      <c r="F21" s="26"/>
      <c r="G21" s="26"/>
    </row>
    <row r="22" spans="2:7" x14ac:dyDescent="0.3">
      <c r="B22" s="4" t="s">
        <v>15</v>
      </c>
      <c r="C22" s="26"/>
      <c r="D22" s="26"/>
      <c r="E22" s="43"/>
      <c r="F22" s="26"/>
      <c r="G22" s="26"/>
    </row>
    <row r="23" spans="2:7" x14ac:dyDescent="0.3">
      <c r="B23" s="4" t="s">
        <v>88</v>
      </c>
      <c r="C23" s="26"/>
      <c r="D23" s="26"/>
      <c r="E23" s="43"/>
      <c r="F23" s="26"/>
      <c r="G23" s="26"/>
    </row>
    <row r="24" spans="2:7" x14ac:dyDescent="0.3">
      <c r="B24" s="4" t="s">
        <v>89</v>
      </c>
      <c r="C24" s="26"/>
      <c r="D24" s="26"/>
      <c r="E24" s="43"/>
      <c r="F24" s="26"/>
      <c r="G24" s="26"/>
    </row>
    <row r="25" spans="2:7" ht="17.25" thickBot="1" x14ac:dyDescent="0.35">
      <c r="B25" s="4" t="s">
        <v>17</v>
      </c>
      <c r="C25" s="26"/>
      <c r="D25" s="26"/>
      <c r="E25" s="43"/>
      <c r="F25" s="26"/>
      <c r="G25" s="26"/>
    </row>
    <row r="26" spans="2:7" x14ac:dyDescent="0.3">
      <c r="B26" s="21" t="s">
        <v>90</v>
      </c>
      <c r="C26" s="10"/>
      <c r="D26" s="10"/>
      <c r="E26" s="47"/>
      <c r="F26" s="10"/>
      <c r="G26" s="10"/>
    </row>
    <row r="27" spans="2:7" ht="17.25" thickBot="1" x14ac:dyDescent="0.35">
      <c r="B27" s="7" t="s">
        <v>91</v>
      </c>
      <c r="C27" s="8"/>
      <c r="D27" s="8"/>
      <c r="E27" s="48"/>
      <c r="F27" s="8"/>
      <c r="G27" s="8"/>
    </row>
    <row r="28" spans="2:7" s="37" customFormat="1" ht="15" x14ac:dyDescent="0.25">
      <c r="B28" s="37" t="s">
        <v>143</v>
      </c>
    </row>
    <row r="30" spans="2:7" x14ac:dyDescent="0.3">
      <c r="B30" s="2" t="s">
        <v>92</v>
      </c>
    </row>
  </sheetData>
  <mergeCells count="4">
    <mergeCell ref="C4:D4"/>
    <mergeCell ref="F4:G4"/>
    <mergeCell ref="A1:D1"/>
    <mergeCell ref="A2:F2"/>
  </mergeCells>
  <pageMargins left="0.7" right="0.7" top="0.75" bottom="0.75" header="0.3" footer="0.3"/>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workbookViewId="0">
      <selection activeCell="A17" sqref="A17:XFD17"/>
    </sheetView>
  </sheetViews>
  <sheetFormatPr defaultColWidth="9.140625" defaultRowHeight="16.5" x14ac:dyDescent="0.3"/>
  <cols>
    <col min="1" max="1" width="2.42578125" style="2" customWidth="1"/>
    <col min="2" max="2" width="35.42578125" style="2" bestFit="1" customWidth="1"/>
    <col min="3" max="3" width="18.7109375" style="2" customWidth="1"/>
    <col min="4" max="4" width="22.7109375" style="2" customWidth="1"/>
    <col min="5" max="5" width="1" style="2" customWidth="1"/>
    <col min="6" max="6" width="18.7109375" style="2" customWidth="1"/>
    <col min="7" max="9" width="22.7109375" style="2" customWidth="1"/>
    <col min="10" max="10" width="18.7109375" style="2" customWidth="1"/>
    <col min="11" max="11" width="22.7109375" style="2" customWidth="1"/>
    <col min="12" max="16384" width="9.140625" style="2"/>
  </cols>
  <sheetData>
    <row r="1" spans="1:11" x14ac:dyDescent="0.3">
      <c r="A1" s="170" t="s">
        <v>149</v>
      </c>
      <c r="B1" s="170"/>
      <c r="C1" s="170"/>
      <c r="D1" s="170"/>
      <c r="E1" s="39"/>
      <c r="F1" s="39"/>
      <c r="G1" s="39"/>
      <c r="H1" s="39"/>
      <c r="I1" s="39"/>
      <c r="J1" s="39"/>
      <c r="K1" s="39"/>
    </row>
    <row r="2" spans="1:11" s="136" customFormat="1" x14ac:dyDescent="0.3">
      <c r="A2" s="170" t="s">
        <v>1</v>
      </c>
      <c r="B2" s="170"/>
      <c r="C2" s="170"/>
      <c r="D2" s="170"/>
    </row>
    <row r="3" spans="1:11" ht="17.25" thickBot="1" x14ac:dyDescent="0.35">
      <c r="B3" s="38"/>
      <c r="C3" s="38"/>
      <c r="D3" s="38"/>
      <c r="E3" s="38"/>
      <c r="F3" s="38"/>
      <c r="G3" s="38"/>
      <c r="H3" s="38"/>
      <c r="I3" s="38"/>
      <c r="J3" s="38"/>
      <c r="K3" s="38"/>
    </row>
    <row r="4" spans="1:11" ht="36" customHeight="1" thickBot="1" x14ac:dyDescent="0.35">
      <c r="B4" s="3"/>
      <c r="C4" s="169" t="s">
        <v>2</v>
      </c>
      <c r="D4" s="168"/>
      <c r="E4" s="40"/>
      <c r="F4" s="169" t="s">
        <v>3</v>
      </c>
      <c r="G4" s="168"/>
      <c r="H4" s="169" t="s">
        <v>151</v>
      </c>
      <c r="I4" s="168"/>
      <c r="J4" s="169" t="s">
        <v>4</v>
      </c>
      <c r="K4" s="168"/>
    </row>
    <row r="5" spans="1:11" ht="17.25" thickBot="1" x14ac:dyDescent="0.35">
      <c r="B5" s="17" t="s">
        <v>5</v>
      </c>
      <c r="C5" s="18" t="s">
        <v>6</v>
      </c>
      <c r="D5" s="18" t="s">
        <v>7</v>
      </c>
      <c r="E5" s="41"/>
      <c r="F5" s="18" t="s">
        <v>6</v>
      </c>
      <c r="G5" s="18" t="s">
        <v>7</v>
      </c>
      <c r="H5" s="18" t="s">
        <v>6</v>
      </c>
      <c r="I5" s="18" t="s">
        <v>7</v>
      </c>
      <c r="J5" s="18" t="s">
        <v>6</v>
      </c>
      <c r="K5" s="20" t="s">
        <v>7</v>
      </c>
    </row>
    <row r="6" spans="1:11" x14ac:dyDescent="0.3">
      <c r="B6" s="31" t="s">
        <v>8</v>
      </c>
      <c r="C6" s="32">
        <v>105.07</v>
      </c>
      <c r="D6" s="33">
        <v>105.07</v>
      </c>
      <c r="E6" s="42"/>
      <c r="F6" s="23">
        <v>105.07</v>
      </c>
      <c r="G6" s="23">
        <v>105.07</v>
      </c>
      <c r="H6" s="23">
        <v>105.07</v>
      </c>
      <c r="I6" s="23">
        <v>105.07</v>
      </c>
      <c r="J6" s="23">
        <v>105.07</v>
      </c>
      <c r="K6" s="23">
        <v>105.07</v>
      </c>
    </row>
    <row r="7" spans="1:11" x14ac:dyDescent="0.3">
      <c r="B7" s="4" t="s">
        <v>9</v>
      </c>
      <c r="C7" s="22">
        <v>36.380000000000003</v>
      </c>
      <c r="D7" s="23">
        <v>36.35</v>
      </c>
      <c r="E7" s="43"/>
      <c r="F7" s="23">
        <v>36.35</v>
      </c>
      <c r="G7" s="23">
        <v>36.35</v>
      </c>
      <c r="H7" s="23">
        <v>36.35</v>
      </c>
      <c r="I7" s="23">
        <v>36.35</v>
      </c>
      <c r="J7" s="23">
        <v>36.35</v>
      </c>
      <c r="K7" s="23">
        <v>36.35</v>
      </c>
    </row>
    <row r="8" spans="1:11" x14ac:dyDescent="0.3">
      <c r="B8" s="4" t="s">
        <v>10</v>
      </c>
      <c r="C8" s="36"/>
      <c r="D8" s="23">
        <v>604.58000000000004</v>
      </c>
      <c r="E8" s="43"/>
      <c r="F8" s="49"/>
      <c r="G8" s="23">
        <v>604.58000000000004</v>
      </c>
      <c r="H8" s="23"/>
      <c r="I8" s="23">
        <v>604.58000000000004</v>
      </c>
      <c r="J8" s="23"/>
      <c r="K8" s="23">
        <v>604.58000000000004</v>
      </c>
    </row>
    <row r="9" spans="1:11" x14ac:dyDescent="0.3">
      <c r="B9" s="4" t="s">
        <v>11</v>
      </c>
      <c r="C9" s="22">
        <v>5.25</v>
      </c>
      <c r="D9" s="22">
        <v>5.25</v>
      </c>
      <c r="E9" s="43"/>
      <c r="F9" s="23">
        <v>5.25</v>
      </c>
      <c r="G9" s="23">
        <v>5.25</v>
      </c>
      <c r="H9" s="23">
        <v>5.25</v>
      </c>
      <c r="I9" s="23">
        <v>5.25</v>
      </c>
      <c r="J9" s="23">
        <v>5.25</v>
      </c>
      <c r="K9" s="23">
        <v>5.25</v>
      </c>
    </row>
    <row r="10" spans="1:11" x14ac:dyDescent="0.3">
      <c r="B10" s="4" t="s">
        <v>12</v>
      </c>
      <c r="C10" s="36"/>
      <c r="D10" s="23">
        <v>30.21</v>
      </c>
      <c r="E10" s="43"/>
      <c r="F10" s="49"/>
      <c r="G10" s="23">
        <v>30.21</v>
      </c>
      <c r="H10" s="23"/>
      <c r="I10" s="23">
        <v>30.21</v>
      </c>
      <c r="J10" s="23"/>
      <c r="K10" s="23">
        <v>30.21</v>
      </c>
    </row>
    <row r="11" spans="1:11" x14ac:dyDescent="0.3">
      <c r="B11" s="4" t="s">
        <v>13</v>
      </c>
      <c r="C11" s="22">
        <v>6.76</v>
      </c>
      <c r="D11" s="22">
        <v>6.76</v>
      </c>
      <c r="E11" s="43"/>
      <c r="F11" s="23">
        <v>6.76</v>
      </c>
      <c r="G11" s="23">
        <v>6.76</v>
      </c>
      <c r="H11" s="23">
        <v>6.76</v>
      </c>
      <c r="I11" s="23">
        <v>6.76</v>
      </c>
      <c r="J11" s="23">
        <v>6.76</v>
      </c>
      <c r="K11" s="23">
        <v>6.76</v>
      </c>
    </row>
    <row r="12" spans="1:11" x14ac:dyDescent="0.3">
      <c r="B12" s="4" t="s">
        <v>14</v>
      </c>
      <c r="C12" s="22">
        <v>11.5</v>
      </c>
      <c r="D12" s="22">
        <v>11.5</v>
      </c>
      <c r="E12" s="43"/>
      <c r="F12" s="23">
        <v>11.5</v>
      </c>
      <c r="G12" s="23">
        <v>11.5</v>
      </c>
      <c r="H12" s="23">
        <v>11.5</v>
      </c>
      <c r="I12" s="23">
        <v>11.5</v>
      </c>
      <c r="J12" s="23">
        <v>11.5</v>
      </c>
      <c r="K12" s="23">
        <v>11.5</v>
      </c>
    </row>
    <row r="13" spans="1:11" x14ac:dyDescent="0.3">
      <c r="B13" s="4" t="s">
        <v>15</v>
      </c>
      <c r="C13" s="22">
        <v>13.54</v>
      </c>
      <c r="D13" s="22">
        <v>13.54</v>
      </c>
      <c r="E13" s="43"/>
      <c r="F13" s="23">
        <v>17.54</v>
      </c>
      <c r="G13" s="23">
        <v>17.54</v>
      </c>
      <c r="H13" s="23">
        <v>17.54</v>
      </c>
      <c r="I13" s="23">
        <v>17.54</v>
      </c>
      <c r="J13" s="23">
        <v>17.54</v>
      </c>
      <c r="K13" s="23">
        <v>17.54</v>
      </c>
    </row>
    <row r="14" spans="1:11" x14ac:dyDescent="0.3">
      <c r="B14" s="4" t="s">
        <v>146</v>
      </c>
      <c r="C14" s="22">
        <v>4</v>
      </c>
      <c r="D14" s="22">
        <v>4</v>
      </c>
      <c r="E14" s="43"/>
      <c r="F14" s="23">
        <v>4</v>
      </c>
      <c r="G14" s="23">
        <v>4</v>
      </c>
      <c r="H14" s="23">
        <v>4</v>
      </c>
      <c r="I14" s="23">
        <v>4</v>
      </c>
      <c r="J14" s="23">
        <v>4</v>
      </c>
      <c r="K14" s="23">
        <v>4</v>
      </c>
    </row>
    <row r="15" spans="1:11" x14ac:dyDescent="0.3">
      <c r="B15" s="4" t="s">
        <v>16</v>
      </c>
      <c r="C15" s="22">
        <v>9.24</v>
      </c>
      <c r="D15" s="22">
        <v>9.24</v>
      </c>
      <c r="E15" s="43"/>
      <c r="F15" s="23">
        <v>9.24</v>
      </c>
      <c r="G15" s="23">
        <v>9.24</v>
      </c>
      <c r="H15" s="23">
        <v>9.24</v>
      </c>
      <c r="I15" s="23">
        <v>9.24</v>
      </c>
      <c r="J15" s="23">
        <v>9.24</v>
      </c>
      <c r="K15" s="23">
        <v>9.24</v>
      </c>
    </row>
    <row r="16" spans="1:11" x14ac:dyDescent="0.3">
      <c r="B16" s="4" t="s">
        <v>17</v>
      </c>
      <c r="C16" s="22">
        <v>8.6999999999999993</v>
      </c>
      <c r="D16" s="22">
        <v>8.6999999999999993</v>
      </c>
      <c r="E16" s="43"/>
      <c r="F16" s="23">
        <v>8.6999999999999993</v>
      </c>
      <c r="G16" s="23">
        <v>8.6999999999999993</v>
      </c>
      <c r="H16" s="23">
        <v>8.6999999999999993</v>
      </c>
      <c r="I16" s="23">
        <v>8.6999999999999993</v>
      </c>
      <c r="J16" s="23">
        <v>8.6999999999999993</v>
      </c>
      <c r="K16" s="23">
        <v>8.6999999999999993</v>
      </c>
    </row>
    <row r="17" spans="2:11" x14ac:dyDescent="0.3">
      <c r="B17" s="4" t="s">
        <v>19</v>
      </c>
      <c r="C17" s="22">
        <v>5.25</v>
      </c>
      <c r="D17" s="22">
        <v>5.25</v>
      </c>
      <c r="E17" s="43"/>
      <c r="F17" s="23">
        <v>5.25</v>
      </c>
      <c r="G17" s="23">
        <v>5.25</v>
      </c>
      <c r="H17" s="23">
        <v>5.25</v>
      </c>
      <c r="I17" s="23">
        <v>5.25</v>
      </c>
      <c r="J17" s="23">
        <v>5.25</v>
      </c>
      <c r="K17" s="23">
        <v>5.25</v>
      </c>
    </row>
    <row r="18" spans="2:11" x14ac:dyDescent="0.3">
      <c r="B18" s="70" t="s">
        <v>95</v>
      </c>
      <c r="C18" s="71">
        <f>SUM(C6:C17)</f>
        <v>205.68999999999997</v>
      </c>
      <c r="D18" s="24">
        <f>SUM(D6:D17)</f>
        <v>840.45</v>
      </c>
      <c r="E18" s="44"/>
      <c r="F18" s="71">
        <f t="shared" ref="F18:K18" si="0">SUM(F6:F17)</f>
        <v>209.65999999999997</v>
      </c>
      <c r="G18" s="24">
        <f t="shared" si="0"/>
        <v>844.45</v>
      </c>
      <c r="H18" s="24">
        <f t="shared" si="0"/>
        <v>209.65999999999997</v>
      </c>
      <c r="I18" s="24">
        <f t="shared" si="0"/>
        <v>844.45</v>
      </c>
      <c r="J18" s="24">
        <f t="shared" si="0"/>
        <v>209.65999999999997</v>
      </c>
      <c r="K18" s="25">
        <f t="shared" si="0"/>
        <v>844.45</v>
      </c>
    </row>
    <row r="19" spans="2:11" x14ac:dyDescent="0.3">
      <c r="B19" s="4" t="s">
        <v>22</v>
      </c>
      <c r="C19" s="23"/>
      <c r="D19" s="23"/>
      <c r="E19" s="43"/>
      <c r="F19" s="23"/>
      <c r="G19" s="23"/>
      <c r="H19" s="23"/>
      <c r="I19" s="23"/>
      <c r="J19" s="5"/>
      <c r="K19" s="6"/>
    </row>
    <row r="20" spans="2:11" x14ac:dyDescent="0.3">
      <c r="B20" s="72" t="s">
        <v>24</v>
      </c>
      <c r="C20" s="105">
        <f>C18+C19</f>
        <v>205.68999999999997</v>
      </c>
      <c r="D20" s="105">
        <f>D18+D19</f>
        <v>840.45</v>
      </c>
      <c r="E20" s="104"/>
      <c r="F20" s="105">
        <f t="shared" ref="F20:K20" si="1">F18+F19</f>
        <v>209.65999999999997</v>
      </c>
      <c r="G20" s="105">
        <f t="shared" si="1"/>
        <v>844.45</v>
      </c>
      <c r="H20" s="105">
        <f t="shared" si="1"/>
        <v>209.65999999999997</v>
      </c>
      <c r="I20" s="105">
        <f t="shared" si="1"/>
        <v>844.45</v>
      </c>
      <c r="J20" s="105">
        <f t="shared" si="1"/>
        <v>209.65999999999997</v>
      </c>
      <c r="K20" s="105">
        <f t="shared" si="1"/>
        <v>844.45</v>
      </c>
    </row>
    <row r="21" spans="2:11" ht="17.25" thickBot="1" x14ac:dyDescent="0.35">
      <c r="B21" s="73" t="s">
        <v>25</v>
      </c>
      <c r="C21" s="108">
        <f>C20*3</f>
        <v>617.06999999999994</v>
      </c>
      <c r="D21" s="108">
        <f>D20*3</f>
        <v>2521.3500000000004</v>
      </c>
      <c r="E21" s="107"/>
      <c r="F21" s="108">
        <f t="shared" ref="F21:K21" si="2">F20*3</f>
        <v>628.9799999999999</v>
      </c>
      <c r="G21" s="108">
        <f t="shared" si="2"/>
        <v>2533.3500000000004</v>
      </c>
      <c r="H21" s="108">
        <f t="shared" si="2"/>
        <v>628.9799999999999</v>
      </c>
      <c r="I21" s="108">
        <f t="shared" si="2"/>
        <v>2533.3500000000004</v>
      </c>
      <c r="J21" s="108">
        <f t="shared" si="2"/>
        <v>628.9799999999999</v>
      </c>
      <c r="K21" s="138">
        <f t="shared" si="2"/>
        <v>2533.3500000000004</v>
      </c>
    </row>
    <row r="22" spans="2:11" x14ac:dyDescent="0.3">
      <c r="B22" s="21" t="s">
        <v>87</v>
      </c>
      <c r="C22" s="10"/>
      <c r="D22" s="10"/>
      <c r="E22" s="47"/>
      <c r="F22" s="10"/>
      <c r="G22" s="10"/>
      <c r="H22" s="10"/>
      <c r="I22" s="10"/>
      <c r="J22" s="10"/>
      <c r="K22" s="11"/>
    </row>
    <row r="23" spans="2:11" x14ac:dyDescent="0.3">
      <c r="B23" s="4" t="s">
        <v>16</v>
      </c>
      <c r="C23" s="26"/>
      <c r="D23" s="26"/>
      <c r="E23" s="43"/>
      <c r="F23" s="26"/>
      <c r="G23" s="26"/>
      <c r="H23" s="26"/>
      <c r="I23" s="26"/>
      <c r="J23" s="26"/>
      <c r="K23" s="26"/>
    </row>
    <row r="24" spans="2:11" x14ac:dyDescent="0.3">
      <c r="B24" s="4" t="s">
        <v>15</v>
      </c>
      <c r="C24" s="26"/>
      <c r="D24" s="26"/>
      <c r="E24" s="43"/>
      <c r="F24" s="26"/>
      <c r="G24" s="26"/>
      <c r="H24" s="26"/>
      <c r="I24" s="26"/>
      <c r="J24" s="26"/>
      <c r="K24" s="26"/>
    </row>
    <row r="25" spans="2:11" x14ac:dyDescent="0.3">
      <c r="B25" s="4" t="s">
        <v>88</v>
      </c>
      <c r="C25" s="26"/>
      <c r="D25" s="26"/>
      <c r="E25" s="43"/>
      <c r="F25" s="26"/>
      <c r="G25" s="26"/>
      <c r="H25" s="26"/>
      <c r="I25" s="26"/>
      <c r="J25" s="26"/>
      <c r="K25" s="26"/>
    </row>
    <row r="26" spans="2:11" x14ac:dyDescent="0.3">
      <c r="B26" s="4" t="s">
        <v>89</v>
      </c>
      <c r="C26" s="26"/>
      <c r="D26" s="26"/>
      <c r="E26" s="43"/>
      <c r="F26" s="26"/>
      <c r="G26" s="26"/>
      <c r="H26" s="26"/>
      <c r="I26" s="26"/>
      <c r="J26" s="26"/>
      <c r="K26" s="26"/>
    </row>
    <row r="27" spans="2:11" ht="17.25" thickBot="1" x14ac:dyDescent="0.35">
      <c r="B27" s="4" t="s">
        <v>17</v>
      </c>
      <c r="C27" s="26"/>
      <c r="D27" s="26"/>
      <c r="E27" s="43"/>
      <c r="F27" s="26"/>
      <c r="G27" s="26"/>
      <c r="H27" s="26"/>
      <c r="I27" s="26"/>
      <c r="J27" s="26"/>
      <c r="K27" s="26"/>
    </row>
    <row r="28" spans="2:11" x14ac:dyDescent="0.3">
      <c r="B28" s="21" t="s">
        <v>90</v>
      </c>
      <c r="C28" s="10"/>
      <c r="D28" s="10"/>
      <c r="E28" s="47"/>
      <c r="F28" s="10"/>
      <c r="G28" s="10"/>
      <c r="H28" s="10"/>
      <c r="I28" s="10"/>
      <c r="J28" s="10"/>
      <c r="K28" s="11"/>
    </row>
    <row r="29" spans="2:11" ht="17.25" thickBot="1" x14ac:dyDescent="0.35">
      <c r="B29" s="7" t="s">
        <v>91</v>
      </c>
      <c r="C29" s="8"/>
      <c r="D29" s="8"/>
      <c r="E29" s="48"/>
      <c r="F29" s="8"/>
      <c r="G29" s="8"/>
      <c r="H29" s="8"/>
      <c r="I29" s="8"/>
      <c r="J29" s="8"/>
      <c r="K29" s="9"/>
    </row>
    <row r="30" spans="2:11" s="37" customFormat="1" ht="15" x14ac:dyDescent="0.25">
      <c r="B30" s="37" t="s">
        <v>143</v>
      </c>
    </row>
    <row r="32" spans="2:11" x14ac:dyDescent="0.3">
      <c r="B32" s="2" t="s">
        <v>92</v>
      </c>
    </row>
    <row r="33" spans="2:2" x14ac:dyDescent="0.3">
      <c r="B33" s="2" t="s">
        <v>150</v>
      </c>
    </row>
  </sheetData>
  <mergeCells count="6">
    <mergeCell ref="A1:D1"/>
    <mergeCell ref="C4:D4"/>
    <mergeCell ref="F4:G4"/>
    <mergeCell ref="J4:K4"/>
    <mergeCell ref="A2:D2"/>
    <mergeCell ref="H4:I4"/>
  </mergeCells>
  <pageMargins left="0.7" right="0.7" top="0.75" bottom="0.75" header="0.3" footer="0.3"/>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tabSelected="1" workbookViewId="0">
      <selection activeCell="J35" sqref="J35"/>
    </sheetView>
  </sheetViews>
  <sheetFormatPr defaultColWidth="9.140625" defaultRowHeight="16.5" x14ac:dyDescent="0.3"/>
  <cols>
    <col min="1" max="1" width="2.42578125" style="2" customWidth="1"/>
    <col min="2" max="2" width="35.42578125" style="2" bestFit="1" customWidth="1"/>
    <col min="3" max="3" width="18.7109375" style="2" customWidth="1"/>
    <col min="4" max="4" width="22.7109375" style="2" customWidth="1"/>
    <col min="5" max="5" width="1" style="2" customWidth="1"/>
    <col min="6" max="6" width="18.7109375" style="2" customWidth="1"/>
    <col min="7" max="9" width="22.7109375" style="2" customWidth="1"/>
    <col min="10" max="10" width="18.7109375" style="2" customWidth="1"/>
    <col min="11" max="11" width="22.7109375" style="2" customWidth="1"/>
    <col min="12" max="16384" width="9.140625" style="2"/>
  </cols>
  <sheetData>
    <row r="1" spans="1:11" x14ac:dyDescent="0.3">
      <c r="A1" s="170" t="s">
        <v>152</v>
      </c>
      <c r="B1" s="170"/>
      <c r="C1" s="170"/>
      <c r="D1" s="170"/>
      <c r="E1" s="39"/>
      <c r="F1" s="39"/>
      <c r="G1" s="39"/>
      <c r="H1" s="39"/>
      <c r="I1" s="39"/>
      <c r="J1" s="39"/>
      <c r="K1" s="39"/>
    </row>
    <row r="2" spans="1:11" s="136" customFormat="1" x14ac:dyDescent="0.3">
      <c r="A2" s="170" t="s">
        <v>1</v>
      </c>
      <c r="B2" s="170"/>
      <c r="C2" s="170"/>
      <c r="D2" s="170"/>
    </row>
    <row r="3" spans="1:11" ht="17.25" thickBot="1" x14ac:dyDescent="0.35">
      <c r="B3" s="38"/>
      <c r="C3" s="38"/>
      <c r="D3" s="38"/>
      <c r="E3" s="38"/>
      <c r="F3" s="38"/>
      <c r="G3" s="38"/>
      <c r="H3" s="38"/>
      <c r="I3" s="38"/>
      <c r="J3" s="38"/>
      <c r="K3" s="38"/>
    </row>
    <row r="4" spans="1:11" ht="36" customHeight="1" thickBot="1" x14ac:dyDescent="0.35">
      <c r="B4" s="3"/>
      <c r="C4" s="169" t="s">
        <v>2</v>
      </c>
      <c r="D4" s="168"/>
      <c r="E4" s="40"/>
      <c r="F4" s="169" t="s">
        <v>3</v>
      </c>
      <c r="G4" s="168"/>
      <c r="H4" s="169" t="s">
        <v>151</v>
      </c>
      <c r="I4" s="168"/>
      <c r="J4" s="169" t="s">
        <v>4</v>
      </c>
      <c r="K4" s="168"/>
    </row>
    <row r="5" spans="1:11" ht="17.25" thickBot="1" x14ac:dyDescent="0.35">
      <c r="B5" s="17" t="s">
        <v>5</v>
      </c>
      <c r="C5" s="18" t="s">
        <v>6</v>
      </c>
      <c r="D5" s="18" t="s">
        <v>7</v>
      </c>
      <c r="E5" s="41"/>
      <c r="F5" s="18" t="s">
        <v>6</v>
      </c>
      <c r="G5" s="18" t="s">
        <v>7</v>
      </c>
      <c r="H5" s="18" t="s">
        <v>6</v>
      </c>
      <c r="I5" s="18" t="s">
        <v>7</v>
      </c>
      <c r="J5" s="18" t="s">
        <v>6</v>
      </c>
      <c r="K5" s="20" t="s">
        <v>7</v>
      </c>
    </row>
    <row r="6" spans="1:11" x14ac:dyDescent="0.3">
      <c r="B6" s="31" t="s">
        <v>8</v>
      </c>
      <c r="C6" s="32">
        <v>105.07</v>
      </c>
      <c r="D6" s="33">
        <v>105.07</v>
      </c>
      <c r="E6" s="42"/>
      <c r="F6" s="23">
        <v>105.07</v>
      </c>
      <c r="G6" s="23">
        <v>105.07</v>
      </c>
      <c r="H6" s="23">
        <v>105.07</v>
      </c>
      <c r="I6" s="23">
        <v>105.07</v>
      </c>
      <c r="J6" s="23">
        <v>105.07</v>
      </c>
      <c r="K6" s="23">
        <v>105.07</v>
      </c>
    </row>
    <row r="7" spans="1:11" x14ac:dyDescent="0.3">
      <c r="B7" s="4" t="s">
        <v>9</v>
      </c>
      <c r="C7" s="22">
        <v>52.29</v>
      </c>
      <c r="D7" s="23">
        <v>52.29</v>
      </c>
      <c r="E7" s="43"/>
      <c r="F7" s="23">
        <v>52.29</v>
      </c>
      <c r="G7" s="23">
        <v>52.29</v>
      </c>
      <c r="H7" s="23">
        <v>52.29</v>
      </c>
      <c r="I7" s="23">
        <v>52.29</v>
      </c>
      <c r="J7" s="23">
        <v>52.29</v>
      </c>
      <c r="K7" s="23">
        <v>52.29</v>
      </c>
    </row>
    <row r="8" spans="1:11" x14ac:dyDescent="0.3">
      <c r="B8" s="4" t="s">
        <v>10</v>
      </c>
      <c r="C8" s="36"/>
      <c r="D8" s="23">
        <v>393.62</v>
      </c>
      <c r="E8" s="43"/>
      <c r="F8" s="49"/>
      <c r="G8" s="23">
        <v>393.62</v>
      </c>
      <c r="H8" s="23"/>
      <c r="I8" s="23">
        <v>111.49</v>
      </c>
      <c r="J8" s="23"/>
      <c r="K8" s="23">
        <v>111.49</v>
      </c>
    </row>
    <row r="9" spans="1:11" x14ac:dyDescent="0.3">
      <c r="B9" s="4" t="s">
        <v>11</v>
      </c>
      <c r="C9" s="22">
        <v>5.25</v>
      </c>
      <c r="D9" s="22">
        <v>5.25</v>
      </c>
      <c r="E9" s="43"/>
      <c r="F9" s="23">
        <v>5.25</v>
      </c>
      <c r="G9" s="23">
        <v>5.25</v>
      </c>
      <c r="H9" s="23">
        <v>5.25</v>
      </c>
      <c r="I9" s="23">
        <v>5.25</v>
      </c>
      <c r="J9" s="23">
        <v>5.25</v>
      </c>
      <c r="K9" s="23">
        <v>5.25</v>
      </c>
    </row>
    <row r="10" spans="1:11" x14ac:dyDescent="0.3">
      <c r="B10" s="4" t="s">
        <v>12</v>
      </c>
      <c r="C10" s="36"/>
      <c r="D10" s="23">
        <v>19.68</v>
      </c>
      <c r="E10" s="43"/>
      <c r="F10" s="49"/>
      <c r="G10" s="23">
        <v>19.68</v>
      </c>
      <c r="H10" s="23"/>
      <c r="I10" s="23">
        <v>5.57</v>
      </c>
      <c r="J10" s="23"/>
      <c r="K10" s="23">
        <v>5.57</v>
      </c>
    </row>
    <row r="11" spans="1:11" x14ac:dyDescent="0.3">
      <c r="B11" s="4" t="s">
        <v>13</v>
      </c>
      <c r="C11" s="22">
        <v>6.76</v>
      </c>
      <c r="D11" s="22">
        <v>6.76</v>
      </c>
      <c r="E11" s="43"/>
      <c r="F11" s="23">
        <v>6.76</v>
      </c>
      <c r="G11" s="23">
        <v>6.76</v>
      </c>
      <c r="H11" s="23"/>
      <c r="I11" s="23"/>
      <c r="J11" s="23"/>
      <c r="K11" s="23"/>
    </row>
    <row r="12" spans="1:11" x14ac:dyDescent="0.3">
      <c r="B12" s="4" t="s">
        <v>14</v>
      </c>
      <c r="C12" s="22">
        <v>14.85</v>
      </c>
      <c r="D12" s="22">
        <v>14.85</v>
      </c>
      <c r="E12" s="43">
        <v>12.87</v>
      </c>
      <c r="F12" s="23">
        <v>14.85</v>
      </c>
      <c r="G12" s="23">
        <v>14.85</v>
      </c>
      <c r="H12" s="23"/>
      <c r="I12" s="23"/>
      <c r="J12" s="23"/>
      <c r="K12" s="23"/>
    </row>
    <row r="13" spans="1:11" x14ac:dyDescent="0.3">
      <c r="B13" s="4" t="s">
        <v>15</v>
      </c>
      <c r="C13" s="22">
        <v>14.1</v>
      </c>
      <c r="D13" s="22">
        <v>14.1</v>
      </c>
      <c r="E13" s="43"/>
      <c r="F13" s="23">
        <v>14.1</v>
      </c>
      <c r="G13" s="23">
        <v>14.1</v>
      </c>
      <c r="H13" s="23"/>
      <c r="I13" s="23"/>
      <c r="J13" s="23"/>
      <c r="K13" s="23"/>
    </row>
    <row r="14" spans="1:11" x14ac:dyDescent="0.3">
      <c r="B14" s="4" t="s">
        <v>146</v>
      </c>
      <c r="C14" s="22">
        <v>2</v>
      </c>
      <c r="D14" s="22">
        <v>2</v>
      </c>
      <c r="E14" s="43"/>
      <c r="F14" s="23">
        <v>2</v>
      </c>
      <c r="G14" s="23">
        <v>2</v>
      </c>
      <c r="H14" s="23"/>
      <c r="I14" s="23"/>
      <c r="J14" s="23"/>
      <c r="K14" s="23"/>
    </row>
    <row r="15" spans="1:11" x14ac:dyDescent="0.3">
      <c r="B15" s="4" t="s">
        <v>19</v>
      </c>
      <c r="C15" s="22">
        <v>5.25</v>
      </c>
      <c r="D15" s="22">
        <v>5.25</v>
      </c>
      <c r="E15" s="43"/>
      <c r="F15" s="23">
        <v>5.25</v>
      </c>
      <c r="G15" s="23">
        <v>5.25</v>
      </c>
      <c r="H15" s="23"/>
      <c r="I15" s="23"/>
      <c r="J15" s="23"/>
      <c r="K15" s="23"/>
    </row>
    <row r="16" spans="1:11" x14ac:dyDescent="0.3">
      <c r="B16" s="70" t="s">
        <v>95</v>
      </c>
      <c r="C16" s="71">
        <f>SUM(C6:C15)</f>
        <v>205.56999999999996</v>
      </c>
      <c r="D16" s="24">
        <f>SUM(D6:D15)</f>
        <v>618.87</v>
      </c>
      <c r="E16" s="44"/>
      <c r="F16" s="71">
        <f t="shared" ref="F16:K16" si="0">SUM(F6:F15)</f>
        <v>205.56999999999996</v>
      </c>
      <c r="G16" s="24">
        <f t="shared" si="0"/>
        <v>618.87</v>
      </c>
      <c r="H16" s="24">
        <f t="shared" si="0"/>
        <v>162.60999999999999</v>
      </c>
      <c r="I16" s="24">
        <f t="shared" si="0"/>
        <v>279.66999999999996</v>
      </c>
      <c r="J16" s="24">
        <f t="shared" si="0"/>
        <v>162.60999999999999</v>
      </c>
      <c r="K16" s="25">
        <f t="shared" si="0"/>
        <v>279.66999999999996</v>
      </c>
    </row>
    <row r="17" spans="2:11" x14ac:dyDescent="0.3">
      <c r="B17" s="4" t="s">
        <v>22</v>
      </c>
      <c r="C17" s="100"/>
      <c r="D17" s="100"/>
      <c r="E17" s="99"/>
      <c r="F17" s="100">
        <v>53.33</v>
      </c>
      <c r="G17" s="100">
        <v>53.33</v>
      </c>
      <c r="H17" s="100">
        <v>53.33</v>
      </c>
      <c r="I17" s="100">
        <v>53.33</v>
      </c>
      <c r="J17" s="102">
        <v>53.33</v>
      </c>
      <c r="K17" s="103">
        <v>53.33</v>
      </c>
    </row>
    <row r="18" spans="2:11" x14ac:dyDescent="0.3">
      <c r="B18" s="72" t="s">
        <v>24</v>
      </c>
      <c r="C18" s="105">
        <f>C16+C17</f>
        <v>205.56999999999996</v>
      </c>
      <c r="D18" s="105">
        <f>D16+D17</f>
        <v>618.87</v>
      </c>
      <c r="E18" s="104"/>
      <c r="F18" s="105">
        <f t="shared" ref="F18:K18" si="1">F16+F17</f>
        <v>258.89999999999998</v>
      </c>
      <c r="G18" s="105">
        <f t="shared" si="1"/>
        <v>672.2</v>
      </c>
      <c r="H18" s="105">
        <f t="shared" si="1"/>
        <v>215.94</v>
      </c>
      <c r="I18" s="105">
        <f t="shared" si="1"/>
        <v>332.99999999999994</v>
      </c>
      <c r="J18" s="105">
        <f t="shared" si="1"/>
        <v>215.94</v>
      </c>
      <c r="K18" s="105">
        <f t="shared" si="1"/>
        <v>332.99999999999994</v>
      </c>
    </row>
    <row r="19" spans="2:11" ht="17.25" thickBot="1" x14ac:dyDescent="0.35">
      <c r="B19" s="73" t="s">
        <v>25</v>
      </c>
      <c r="C19" s="108">
        <f>C18*3</f>
        <v>616.70999999999992</v>
      </c>
      <c r="D19" s="108">
        <f>D18*3</f>
        <v>1856.6100000000001</v>
      </c>
      <c r="E19" s="107"/>
      <c r="F19" s="108">
        <f t="shared" ref="F19:K19" si="2">F18*3</f>
        <v>776.69999999999993</v>
      </c>
      <c r="G19" s="108">
        <f t="shared" si="2"/>
        <v>2016.6000000000001</v>
      </c>
      <c r="H19" s="108">
        <f t="shared" si="2"/>
        <v>647.81999999999994</v>
      </c>
      <c r="I19" s="108">
        <f t="shared" si="2"/>
        <v>998.99999999999977</v>
      </c>
      <c r="J19" s="108">
        <f t="shared" si="2"/>
        <v>647.81999999999994</v>
      </c>
      <c r="K19" s="138">
        <f t="shared" si="2"/>
        <v>998.99999999999977</v>
      </c>
    </row>
    <row r="20" spans="2:11" x14ac:dyDescent="0.3">
      <c r="B20" s="21" t="s">
        <v>87</v>
      </c>
      <c r="C20" s="10"/>
      <c r="D20" s="10"/>
      <c r="E20" s="47"/>
      <c r="F20" s="10"/>
      <c r="G20" s="10"/>
      <c r="H20" s="10"/>
      <c r="I20" s="10"/>
      <c r="J20" s="10"/>
      <c r="K20" s="11"/>
    </row>
    <row r="21" spans="2:11" x14ac:dyDescent="0.3">
      <c r="B21" s="4" t="s">
        <v>16</v>
      </c>
      <c r="C21" s="28">
        <v>93.69</v>
      </c>
      <c r="D21" s="28">
        <v>93.69</v>
      </c>
      <c r="E21" s="135"/>
      <c r="F21" s="28">
        <v>93.69</v>
      </c>
      <c r="G21" s="28">
        <v>93.69</v>
      </c>
      <c r="H21" s="26"/>
      <c r="I21" s="26"/>
      <c r="J21" s="26"/>
      <c r="K21" s="26"/>
    </row>
    <row r="22" spans="2:11" x14ac:dyDescent="0.3">
      <c r="B22" s="4" t="s">
        <v>15</v>
      </c>
      <c r="C22" s="28">
        <v>10</v>
      </c>
      <c r="D22" s="28">
        <v>10</v>
      </c>
      <c r="E22" s="135"/>
      <c r="F22" s="28">
        <v>10</v>
      </c>
      <c r="G22" s="28">
        <v>10</v>
      </c>
      <c r="H22" s="26"/>
      <c r="I22" s="26"/>
      <c r="J22" s="26"/>
      <c r="K22" s="26"/>
    </row>
    <row r="23" spans="2:11" x14ac:dyDescent="0.3">
      <c r="B23" s="4" t="s">
        <v>88</v>
      </c>
      <c r="C23" s="28">
        <v>90.7</v>
      </c>
      <c r="D23" s="28">
        <v>90.7</v>
      </c>
      <c r="E23" s="135"/>
      <c r="F23" s="28">
        <v>90.7</v>
      </c>
      <c r="G23" s="28">
        <v>90.7</v>
      </c>
      <c r="H23" s="26"/>
      <c r="I23" s="26"/>
      <c r="J23" s="26"/>
      <c r="K23" s="26"/>
    </row>
    <row r="24" spans="2:11" x14ac:dyDescent="0.3">
      <c r="B24" s="4" t="s">
        <v>89</v>
      </c>
      <c r="C24" s="28">
        <v>84.58</v>
      </c>
      <c r="D24" s="28">
        <v>84.58</v>
      </c>
      <c r="E24" s="135"/>
      <c r="F24" s="28">
        <v>84.58</v>
      </c>
      <c r="G24" s="28">
        <v>84.58</v>
      </c>
      <c r="H24" s="26"/>
      <c r="I24" s="26"/>
      <c r="J24" s="26"/>
      <c r="K24" s="26"/>
    </row>
    <row r="25" spans="2:11" ht="17.25" thickBot="1" x14ac:dyDescent="0.35">
      <c r="B25" s="4" t="s">
        <v>17</v>
      </c>
      <c r="C25" s="26"/>
      <c r="D25" s="26"/>
      <c r="E25" s="43"/>
      <c r="F25" s="26"/>
      <c r="G25" s="26"/>
      <c r="H25" s="26"/>
      <c r="I25" s="26"/>
      <c r="J25" s="26"/>
      <c r="K25" s="26"/>
    </row>
    <row r="26" spans="2:11" x14ac:dyDescent="0.3">
      <c r="B26" s="21" t="s">
        <v>90</v>
      </c>
      <c r="C26" s="10"/>
      <c r="D26" s="10"/>
      <c r="E26" s="47"/>
      <c r="F26" s="10"/>
      <c r="G26" s="10"/>
      <c r="H26" s="10"/>
      <c r="I26" s="10"/>
      <c r="J26" s="10"/>
      <c r="K26" s="11"/>
    </row>
    <row r="27" spans="2:11" ht="17.25" thickBot="1" x14ac:dyDescent="0.35">
      <c r="B27" s="7" t="s">
        <v>91</v>
      </c>
      <c r="C27" s="93">
        <v>10</v>
      </c>
      <c r="D27" s="93">
        <v>10</v>
      </c>
      <c r="E27" s="139">
        <v>10</v>
      </c>
      <c r="F27" s="93">
        <v>10</v>
      </c>
      <c r="G27" s="93">
        <v>10</v>
      </c>
      <c r="H27" s="8"/>
      <c r="I27" s="8"/>
      <c r="J27" s="8"/>
      <c r="K27" s="9"/>
    </row>
    <row r="28" spans="2:11" s="37" customFormat="1" ht="15" x14ac:dyDescent="0.25">
      <c r="B28" s="37" t="s">
        <v>143</v>
      </c>
    </row>
    <row r="30" spans="2:11" x14ac:dyDescent="0.3">
      <c r="B30" s="2" t="s">
        <v>92</v>
      </c>
    </row>
    <row r="31" spans="2:11" x14ac:dyDescent="0.3">
      <c r="B31" s="2" t="s">
        <v>153</v>
      </c>
    </row>
    <row r="32" spans="2:11" x14ac:dyDescent="0.3">
      <c r="B32" s="2" t="s">
        <v>154</v>
      </c>
    </row>
  </sheetData>
  <mergeCells count="6">
    <mergeCell ref="J4:K4"/>
    <mergeCell ref="A1:D1"/>
    <mergeCell ref="A2:D2"/>
    <mergeCell ref="C4:D4"/>
    <mergeCell ref="F4:G4"/>
    <mergeCell ref="H4:I4"/>
  </mergeCells>
  <pageMargins left="0.7" right="0.7" top="0.75" bottom="0.75" header="0.3" footer="0.3"/>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workbookViewId="0">
      <selection activeCell="A14" sqref="A14:XFD14"/>
    </sheetView>
  </sheetViews>
  <sheetFormatPr defaultColWidth="9.140625" defaultRowHeight="16.5" x14ac:dyDescent="0.3"/>
  <cols>
    <col min="1" max="1" width="2.42578125" style="2" customWidth="1"/>
    <col min="2" max="2" width="35.42578125" style="2" bestFit="1" customWidth="1"/>
    <col min="3" max="3" width="18.7109375" style="2" customWidth="1"/>
    <col min="4" max="4" width="22.7109375" style="2" customWidth="1"/>
    <col min="5" max="5" width="1" style="2" customWidth="1"/>
    <col min="6" max="6" width="18.7109375" style="2" customWidth="1"/>
    <col min="7" max="9" width="22.7109375" style="2" customWidth="1"/>
    <col min="10" max="10" width="18.7109375" style="2" customWidth="1"/>
    <col min="11" max="11" width="22.7109375" style="2" customWidth="1"/>
    <col min="12" max="16384" width="9.140625" style="2"/>
  </cols>
  <sheetData>
    <row r="1" spans="1:11" x14ac:dyDescent="0.3">
      <c r="A1" s="170" t="s">
        <v>156</v>
      </c>
      <c r="B1" s="170"/>
      <c r="C1" s="170"/>
      <c r="D1" s="170"/>
      <c r="E1" s="39"/>
      <c r="F1" s="39"/>
      <c r="G1" s="39"/>
      <c r="H1" s="39"/>
      <c r="I1" s="39"/>
      <c r="J1" s="39"/>
      <c r="K1" s="39"/>
    </row>
    <row r="2" spans="1:11" s="136" customFormat="1" x14ac:dyDescent="0.3">
      <c r="A2" s="170" t="s">
        <v>1</v>
      </c>
      <c r="B2" s="170"/>
      <c r="C2" s="170"/>
      <c r="D2" s="170"/>
    </row>
    <row r="3" spans="1:11" ht="17.25" thickBot="1" x14ac:dyDescent="0.35">
      <c r="B3" s="38"/>
      <c r="C3" s="38"/>
      <c r="D3" s="38"/>
      <c r="E3" s="38"/>
      <c r="F3" s="38"/>
      <c r="G3" s="38"/>
      <c r="H3" s="38"/>
      <c r="I3" s="38"/>
      <c r="J3" s="38"/>
      <c r="K3" s="38"/>
    </row>
    <row r="4" spans="1:11" ht="36" customHeight="1" thickBot="1" x14ac:dyDescent="0.35">
      <c r="B4" s="3"/>
      <c r="C4" s="169" t="s">
        <v>2</v>
      </c>
      <c r="D4" s="168"/>
      <c r="E4" s="40"/>
      <c r="F4" s="169" t="s">
        <v>3</v>
      </c>
      <c r="G4" s="168"/>
      <c r="H4" s="169" t="s">
        <v>151</v>
      </c>
      <c r="I4" s="168"/>
      <c r="J4" s="169" t="s">
        <v>4</v>
      </c>
      <c r="K4" s="168"/>
    </row>
    <row r="5" spans="1:11" ht="17.25" thickBot="1" x14ac:dyDescent="0.35">
      <c r="B5" s="17" t="s">
        <v>5</v>
      </c>
      <c r="C5" s="18" t="s">
        <v>6</v>
      </c>
      <c r="D5" s="18" t="s">
        <v>7</v>
      </c>
      <c r="E5" s="41"/>
      <c r="F5" s="18" t="s">
        <v>6</v>
      </c>
      <c r="G5" s="18" t="s">
        <v>7</v>
      </c>
      <c r="H5" s="18" t="s">
        <v>6</v>
      </c>
      <c r="I5" s="18" t="s">
        <v>7</v>
      </c>
      <c r="J5" s="18" t="s">
        <v>6</v>
      </c>
      <c r="K5" s="20" t="s">
        <v>7</v>
      </c>
    </row>
    <row r="6" spans="1:11" x14ac:dyDescent="0.3">
      <c r="B6" s="31" t="s">
        <v>8</v>
      </c>
      <c r="C6" s="32">
        <v>105.07</v>
      </c>
      <c r="D6" s="33">
        <v>105.07</v>
      </c>
      <c r="E6" s="42"/>
      <c r="F6" s="23">
        <v>105.07</v>
      </c>
      <c r="G6" s="23">
        <v>105.07</v>
      </c>
      <c r="H6" s="23">
        <v>105.07</v>
      </c>
      <c r="I6" s="23">
        <v>105.07</v>
      </c>
      <c r="J6" s="23">
        <v>105.07</v>
      </c>
      <c r="K6" s="23">
        <v>105.07</v>
      </c>
    </row>
    <row r="7" spans="1:11" x14ac:dyDescent="0.3">
      <c r="B7" s="4" t="s">
        <v>9</v>
      </c>
      <c r="C7" s="22">
        <v>44.2</v>
      </c>
      <c r="D7" s="23">
        <v>44.2</v>
      </c>
      <c r="E7" s="43"/>
      <c r="F7" s="23">
        <v>44.2</v>
      </c>
      <c r="G7" s="23">
        <v>44.2</v>
      </c>
      <c r="H7" s="23">
        <v>44.2</v>
      </c>
      <c r="I7" s="23">
        <v>44.2</v>
      </c>
      <c r="J7" s="23">
        <v>44.2</v>
      </c>
      <c r="K7" s="23">
        <v>44.2</v>
      </c>
    </row>
    <row r="8" spans="1:11" x14ac:dyDescent="0.3">
      <c r="B8" s="4" t="s">
        <v>10</v>
      </c>
      <c r="C8" s="36"/>
      <c r="D8" s="23">
        <v>511.06</v>
      </c>
      <c r="E8" s="43"/>
      <c r="F8" s="49"/>
      <c r="G8" s="23">
        <v>511.06</v>
      </c>
      <c r="H8" s="23"/>
      <c r="I8" s="23">
        <v>511.06</v>
      </c>
      <c r="J8" s="23"/>
      <c r="K8" s="23">
        <v>511.06</v>
      </c>
    </row>
    <row r="9" spans="1:11" x14ac:dyDescent="0.3">
      <c r="B9" s="4" t="s">
        <v>11</v>
      </c>
      <c r="C9" s="22">
        <v>5.16</v>
      </c>
      <c r="D9" s="22">
        <v>5.16</v>
      </c>
      <c r="E9" s="43"/>
      <c r="F9" s="23">
        <v>5.16</v>
      </c>
      <c r="G9" s="23">
        <v>5.16</v>
      </c>
      <c r="H9" s="23">
        <v>5.16</v>
      </c>
      <c r="I9" s="23">
        <v>5.16</v>
      </c>
      <c r="J9" s="23">
        <v>5.16</v>
      </c>
      <c r="K9" s="23">
        <v>5.16</v>
      </c>
    </row>
    <row r="10" spans="1:11" x14ac:dyDescent="0.3">
      <c r="B10" s="4" t="s">
        <v>12</v>
      </c>
      <c r="C10" s="36"/>
      <c r="D10" s="23">
        <v>25.55</v>
      </c>
      <c r="E10" s="43"/>
      <c r="F10" s="49"/>
      <c r="G10" s="23">
        <v>25.55</v>
      </c>
      <c r="H10" s="23"/>
      <c r="I10" s="23">
        <v>25.55</v>
      </c>
      <c r="J10" s="23"/>
      <c r="K10" s="23">
        <v>25.55</v>
      </c>
    </row>
    <row r="11" spans="1:11" x14ac:dyDescent="0.3">
      <c r="B11" s="4" t="s">
        <v>13</v>
      </c>
      <c r="C11" s="22">
        <v>6.76</v>
      </c>
      <c r="D11" s="22">
        <v>6.76</v>
      </c>
      <c r="E11" s="43"/>
      <c r="F11" s="23">
        <v>6.76</v>
      </c>
      <c r="G11" s="23">
        <v>6.76</v>
      </c>
      <c r="H11" s="23">
        <v>6.76</v>
      </c>
      <c r="I11" s="23">
        <v>6.76</v>
      </c>
      <c r="J11" s="23">
        <v>6.76</v>
      </c>
      <c r="K11" s="23">
        <v>6.76</v>
      </c>
    </row>
    <row r="12" spans="1:11" x14ac:dyDescent="0.3">
      <c r="B12" s="4" t="s">
        <v>14</v>
      </c>
      <c r="C12" s="22">
        <v>11.67</v>
      </c>
      <c r="D12" s="22">
        <v>11.67</v>
      </c>
      <c r="E12" s="43">
        <v>12.87</v>
      </c>
      <c r="F12" s="23">
        <v>11.67</v>
      </c>
      <c r="G12" s="23">
        <v>11.67</v>
      </c>
      <c r="H12" s="23">
        <v>11.67</v>
      </c>
      <c r="I12" s="23">
        <v>11.67</v>
      </c>
      <c r="J12" s="23">
        <v>11.67</v>
      </c>
      <c r="K12" s="23">
        <v>11.67</v>
      </c>
    </row>
    <row r="13" spans="1:11" x14ac:dyDescent="0.3">
      <c r="B13" s="4" t="s">
        <v>15</v>
      </c>
      <c r="C13" s="22">
        <v>14.32</v>
      </c>
      <c r="D13" s="22">
        <v>14.32</v>
      </c>
      <c r="E13" s="43"/>
      <c r="F13" s="23">
        <v>14.32</v>
      </c>
      <c r="G13" s="23">
        <v>14.32</v>
      </c>
      <c r="H13" s="23">
        <v>14.32</v>
      </c>
      <c r="I13" s="23">
        <v>14.32</v>
      </c>
      <c r="J13" s="23">
        <v>14.32</v>
      </c>
      <c r="K13" s="23">
        <v>14.32</v>
      </c>
    </row>
    <row r="14" spans="1:11" x14ac:dyDescent="0.3">
      <c r="B14" s="4" t="s">
        <v>16</v>
      </c>
      <c r="C14" s="22">
        <v>10.84</v>
      </c>
      <c r="D14" s="22">
        <v>10.84</v>
      </c>
      <c r="E14" s="43"/>
      <c r="F14" s="23">
        <v>10.84</v>
      </c>
      <c r="G14" s="23">
        <v>10.84</v>
      </c>
      <c r="H14" s="23">
        <v>10.84</v>
      </c>
      <c r="I14" s="23">
        <v>10.84</v>
      </c>
      <c r="J14" s="23">
        <v>10.84</v>
      </c>
      <c r="K14" s="23">
        <v>10.84</v>
      </c>
    </row>
    <row r="15" spans="1:11" x14ac:dyDescent="0.3">
      <c r="B15" s="4" t="s">
        <v>17</v>
      </c>
      <c r="C15" s="22">
        <v>9.1</v>
      </c>
      <c r="D15" s="22">
        <v>9.1</v>
      </c>
      <c r="E15" s="43"/>
      <c r="F15" s="23">
        <v>9.1</v>
      </c>
      <c r="G15" s="23">
        <v>9.1</v>
      </c>
      <c r="H15" s="23">
        <v>9.1</v>
      </c>
      <c r="I15" s="23">
        <v>9.1</v>
      </c>
      <c r="J15" s="23">
        <v>9.1</v>
      </c>
      <c r="K15" s="23">
        <v>9.1</v>
      </c>
    </row>
    <row r="16" spans="1:11" x14ac:dyDescent="0.3">
      <c r="B16" s="4" t="s">
        <v>19</v>
      </c>
      <c r="C16" s="22">
        <v>5.16</v>
      </c>
      <c r="D16" s="22">
        <v>5.16</v>
      </c>
      <c r="E16" s="43"/>
      <c r="F16" s="23">
        <v>5.16</v>
      </c>
      <c r="G16" s="23">
        <v>5.16</v>
      </c>
      <c r="H16" s="23">
        <v>5.16</v>
      </c>
      <c r="I16" s="23">
        <v>5.16</v>
      </c>
      <c r="J16" s="23">
        <v>5.16</v>
      </c>
      <c r="K16" s="23">
        <v>5.16</v>
      </c>
    </row>
    <row r="17" spans="2:11" x14ac:dyDescent="0.3">
      <c r="B17" s="70" t="s">
        <v>95</v>
      </c>
      <c r="C17" s="71">
        <f>SUM(C6:C16)</f>
        <v>212.27999999999994</v>
      </c>
      <c r="D17" s="24">
        <f>SUM(D6:D16)</f>
        <v>748.88999999999987</v>
      </c>
      <c r="E17" s="44"/>
      <c r="F17" s="71">
        <f t="shared" ref="F17:K17" si="0">SUM(F6:F16)</f>
        <v>212.27999999999994</v>
      </c>
      <c r="G17" s="24">
        <f t="shared" si="0"/>
        <v>748.88999999999987</v>
      </c>
      <c r="H17" s="24">
        <f t="shared" si="0"/>
        <v>212.27999999999994</v>
      </c>
      <c r="I17" s="24">
        <f t="shared" si="0"/>
        <v>748.88999999999987</v>
      </c>
      <c r="J17" s="24">
        <f t="shared" si="0"/>
        <v>212.27999999999994</v>
      </c>
      <c r="K17" s="25">
        <f t="shared" si="0"/>
        <v>748.88999999999987</v>
      </c>
    </row>
    <row r="18" spans="2:11" x14ac:dyDescent="0.3">
      <c r="B18" s="4" t="s">
        <v>22</v>
      </c>
      <c r="C18" s="100"/>
      <c r="D18" s="100"/>
      <c r="E18" s="99"/>
      <c r="F18" s="100">
        <v>18</v>
      </c>
      <c r="G18" s="100">
        <v>18</v>
      </c>
      <c r="H18" s="100">
        <v>18</v>
      </c>
      <c r="I18" s="100">
        <v>18</v>
      </c>
      <c r="J18" s="100">
        <v>18</v>
      </c>
      <c r="K18" s="140">
        <v>18</v>
      </c>
    </row>
    <row r="19" spans="2:11" x14ac:dyDescent="0.3">
      <c r="B19" s="72" t="s">
        <v>24</v>
      </c>
      <c r="C19" s="105">
        <f>C17+C18</f>
        <v>212.27999999999994</v>
      </c>
      <c r="D19" s="105">
        <f>D17+D18</f>
        <v>748.88999999999987</v>
      </c>
      <c r="E19" s="104"/>
      <c r="F19" s="105">
        <f t="shared" ref="F19:K19" si="1">F17+F18</f>
        <v>230.27999999999994</v>
      </c>
      <c r="G19" s="105">
        <f t="shared" si="1"/>
        <v>766.88999999999987</v>
      </c>
      <c r="H19" s="105">
        <f t="shared" si="1"/>
        <v>230.27999999999994</v>
      </c>
      <c r="I19" s="105">
        <f t="shared" si="1"/>
        <v>766.88999999999987</v>
      </c>
      <c r="J19" s="105">
        <f t="shared" si="1"/>
        <v>230.27999999999994</v>
      </c>
      <c r="K19" s="105">
        <f t="shared" si="1"/>
        <v>766.88999999999987</v>
      </c>
    </row>
    <row r="20" spans="2:11" ht="17.25" thickBot="1" x14ac:dyDescent="0.35">
      <c r="B20" s="73" t="s">
        <v>25</v>
      </c>
      <c r="C20" s="108">
        <f>C19*3</f>
        <v>636.8399999999998</v>
      </c>
      <c r="D20" s="108">
        <f>D19*3</f>
        <v>2246.6699999999996</v>
      </c>
      <c r="E20" s="107"/>
      <c r="F20" s="108">
        <f t="shared" ref="F20:K20" si="2">F19*3</f>
        <v>690.8399999999998</v>
      </c>
      <c r="G20" s="108">
        <f t="shared" si="2"/>
        <v>2300.6699999999996</v>
      </c>
      <c r="H20" s="108">
        <f t="shared" si="2"/>
        <v>690.8399999999998</v>
      </c>
      <c r="I20" s="108">
        <f t="shared" si="2"/>
        <v>2300.6699999999996</v>
      </c>
      <c r="J20" s="108">
        <f t="shared" si="2"/>
        <v>690.8399999999998</v>
      </c>
      <c r="K20" s="138">
        <f t="shared" si="2"/>
        <v>2300.6699999999996</v>
      </c>
    </row>
    <row r="21" spans="2:11" x14ac:dyDescent="0.3">
      <c r="B21" s="21" t="s">
        <v>87</v>
      </c>
      <c r="C21" s="10"/>
      <c r="D21" s="10"/>
      <c r="E21" s="47"/>
      <c r="F21" s="10"/>
      <c r="G21" s="10"/>
      <c r="H21" s="10"/>
      <c r="I21" s="10"/>
      <c r="J21" s="10"/>
      <c r="K21" s="11"/>
    </row>
    <row r="22" spans="2:11" x14ac:dyDescent="0.3">
      <c r="B22" s="4" t="s">
        <v>16</v>
      </c>
      <c r="C22" s="28"/>
      <c r="D22" s="28"/>
      <c r="E22" s="135"/>
      <c r="F22" s="28"/>
      <c r="G22" s="28"/>
      <c r="H22" s="26"/>
      <c r="I22" s="26"/>
      <c r="J22" s="26"/>
      <c r="K22" s="26"/>
    </row>
    <row r="23" spans="2:11" x14ac:dyDescent="0.3">
      <c r="B23" s="4" t="s">
        <v>15</v>
      </c>
      <c r="C23" s="28"/>
      <c r="D23" s="28"/>
      <c r="E23" s="135"/>
      <c r="F23" s="28"/>
      <c r="G23" s="28"/>
      <c r="H23" s="26"/>
      <c r="I23" s="26"/>
      <c r="J23" s="26"/>
      <c r="K23" s="26"/>
    </row>
    <row r="24" spans="2:11" x14ac:dyDescent="0.3">
      <c r="B24" s="4" t="s">
        <v>88</v>
      </c>
      <c r="C24" s="28"/>
      <c r="D24" s="28"/>
      <c r="E24" s="135"/>
      <c r="F24" s="28"/>
      <c r="G24" s="28"/>
      <c r="H24" s="26"/>
      <c r="I24" s="26"/>
      <c r="J24" s="26"/>
      <c r="K24" s="26"/>
    </row>
    <row r="25" spans="2:11" x14ac:dyDescent="0.3">
      <c r="B25" s="4" t="s">
        <v>89</v>
      </c>
      <c r="C25" s="28"/>
      <c r="D25" s="28"/>
      <c r="E25" s="135"/>
      <c r="F25" s="28"/>
      <c r="G25" s="28"/>
      <c r="H25" s="26"/>
      <c r="I25" s="26"/>
      <c r="J25" s="26"/>
      <c r="K25" s="26"/>
    </row>
    <row r="26" spans="2:11" ht="17.25" thickBot="1" x14ac:dyDescent="0.35">
      <c r="B26" s="4" t="s">
        <v>17</v>
      </c>
      <c r="C26" s="26"/>
      <c r="D26" s="26"/>
      <c r="E26" s="43"/>
      <c r="F26" s="26"/>
      <c r="G26" s="26"/>
      <c r="H26" s="26"/>
      <c r="I26" s="26"/>
      <c r="J26" s="26"/>
      <c r="K26" s="26"/>
    </row>
    <row r="27" spans="2:11" x14ac:dyDescent="0.3">
      <c r="B27" s="21" t="s">
        <v>90</v>
      </c>
      <c r="C27" s="10"/>
      <c r="D27" s="10"/>
      <c r="E27" s="47"/>
      <c r="F27" s="10"/>
      <c r="G27" s="10"/>
      <c r="H27" s="10"/>
      <c r="I27" s="10"/>
      <c r="J27" s="10"/>
      <c r="K27" s="11"/>
    </row>
    <row r="28" spans="2:11" ht="17.25" thickBot="1" x14ac:dyDescent="0.35">
      <c r="B28" s="7" t="s">
        <v>91</v>
      </c>
      <c r="C28" s="93"/>
      <c r="D28" s="93"/>
      <c r="E28" s="139"/>
      <c r="F28" s="93"/>
      <c r="G28" s="93"/>
      <c r="H28" s="8"/>
      <c r="I28" s="8"/>
      <c r="J28" s="8"/>
      <c r="K28" s="9"/>
    </row>
    <row r="29" spans="2:11" s="37" customFormat="1" ht="15" x14ac:dyDescent="0.25">
      <c r="B29" s="37" t="s">
        <v>143</v>
      </c>
    </row>
    <row r="31" spans="2:11" x14ac:dyDescent="0.3">
      <c r="B31" s="2" t="s">
        <v>92</v>
      </c>
    </row>
    <row r="32" spans="2:11" x14ac:dyDescent="0.3">
      <c r="B32" s="2" t="s">
        <v>153</v>
      </c>
    </row>
    <row r="33" spans="2:2" x14ac:dyDescent="0.3">
      <c r="B33" s="2" t="s">
        <v>154</v>
      </c>
    </row>
  </sheetData>
  <mergeCells count="6">
    <mergeCell ref="J4:K4"/>
    <mergeCell ref="A1:D1"/>
    <mergeCell ref="A2:D2"/>
    <mergeCell ref="C4:D4"/>
    <mergeCell ref="F4:G4"/>
    <mergeCell ref="H4:I4"/>
  </mergeCells>
  <pageMargins left="0.7" right="0.7" top="0.75" bottom="0.75" header="0.3" footer="0.3"/>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workbookViewId="0">
      <selection activeCell="I28" sqref="I28"/>
    </sheetView>
  </sheetViews>
  <sheetFormatPr defaultColWidth="9.140625" defaultRowHeight="16.5" x14ac:dyDescent="0.3"/>
  <cols>
    <col min="1" max="1" width="2.42578125" style="2" customWidth="1"/>
    <col min="2" max="2" width="35.42578125" style="2" bestFit="1" customWidth="1"/>
    <col min="3" max="3" width="18.7109375" style="2" customWidth="1"/>
    <col min="4" max="4" width="22.7109375" style="2" customWidth="1"/>
    <col min="5" max="5" width="1" style="2" customWidth="1"/>
    <col min="6" max="7" width="22.42578125" style="2" customWidth="1"/>
    <col min="8" max="9" width="22.7109375" style="2" customWidth="1"/>
    <col min="10" max="10" width="18.7109375" style="2" customWidth="1"/>
    <col min="11" max="11" width="22.7109375" style="2" customWidth="1"/>
    <col min="12" max="12" width="16.28515625" style="2" bestFit="1" customWidth="1"/>
    <col min="13" max="13" width="21.140625" style="2" bestFit="1" customWidth="1"/>
    <col min="14" max="16384" width="9.140625" style="2"/>
  </cols>
  <sheetData>
    <row r="1" spans="1:13" x14ac:dyDescent="0.3">
      <c r="A1" s="170" t="s">
        <v>155</v>
      </c>
      <c r="B1" s="170"/>
      <c r="C1" s="170"/>
      <c r="D1" s="170"/>
      <c r="E1" s="39"/>
      <c r="F1" s="39"/>
      <c r="G1" s="39"/>
      <c r="H1" s="39"/>
      <c r="I1" s="39"/>
      <c r="J1" s="39"/>
      <c r="K1" s="39"/>
    </row>
    <row r="2" spans="1:13" s="136" customFormat="1" x14ac:dyDescent="0.3">
      <c r="A2" s="170" t="s">
        <v>1</v>
      </c>
      <c r="B2" s="170"/>
      <c r="C2" s="170"/>
      <c r="D2" s="170"/>
    </row>
    <row r="3" spans="1:13" ht="17.25" thickBot="1" x14ac:dyDescent="0.35">
      <c r="B3" s="38"/>
      <c r="C3" s="38"/>
      <c r="D3" s="38"/>
      <c r="E3" s="38"/>
      <c r="F3" s="38"/>
      <c r="G3" s="38"/>
      <c r="H3" s="38"/>
      <c r="I3" s="38"/>
      <c r="J3" s="38"/>
      <c r="K3" s="38"/>
      <c r="L3" s="38"/>
      <c r="M3" s="38"/>
    </row>
    <row r="4" spans="1:13" ht="36" customHeight="1" thickBot="1" x14ac:dyDescent="0.35">
      <c r="B4" s="3"/>
      <c r="C4" s="169" t="s">
        <v>2</v>
      </c>
      <c r="D4" s="168"/>
      <c r="E4" s="40"/>
      <c r="F4" s="175" t="s">
        <v>158</v>
      </c>
      <c r="G4" s="176"/>
      <c r="H4" s="169" t="s">
        <v>159</v>
      </c>
      <c r="I4" s="168"/>
      <c r="J4" s="169" t="s">
        <v>151</v>
      </c>
      <c r="K4" s="168"/>
      <c r="L4" s="169" t="s">
        <v>4</v>
      </c>
      <c r="M4" s="168"/>
    </row>
    <row r="5" spans="1:13" ht="17.25" thickBot="1" x14ac:dyDescent="0.35">
      <c r="B5" s="17" t="s">
        <v>5</v>
      </c>
      <c r="C5" s="18" t="s">
        <v>6</v>
      </c>
      <c r="D5" s="18" t="s">
        <v>7</v>
      </c>
      <c r="E5" s="41"/>
      <c r="F5" s="159" t="s">
        <v>6</v>
      </c>
      <c r="G5" s="159" t="s">
        <v>7</v>
      </c>
      <c r="H5" s="18" t="s">
        <v>6</v>
      </c>
      <c r="I5" s="18" t="s">
        <v>7</v>
      </c>
      <c r="J5" s="18" t="s">
        <v>6</v>
      </c>
      <c r="K5" s="18" t="s">
        <v>7</v>
      </c>
      <c r="L5" s="18" t="s">
        <v>6</v>
      </c>
      <c r="M5" s="20" t="s">
        <v>7</v>
      </c>
    </row>
    <row r="6" spans="1:13" x14ac:dyDescent="0.3">
      <c r="B6" s="31" t="s">
        <v>8</v>
      </c>
      <c r="C6" s="32">
        <v>105.07</v>
      </c>
      <c r="D6" s="33">
        <v>105.07</v>
      </c>
      <c r="E6" s="42"/>
      <c r="F6" s="158">
        <v>105.07</v>
      </c>
      <c r="G6" s="158">
        <v>105.07</v>
      </c>
      <c r="H6" s="23"/>
      <c r="I6" s="23"/>
      <c r="J6" s="23">
        <v>105.07</v>
      </c>
      <c r="K6" s="23">
        <v>105.07</v>
      </c>
      <c r="L6" s="23">
        <v>105.07</v>
      </c>
      <c r="M6" s="23">
        <v>105.07</v>
      </c>
    </row>
    <row r="7" spans="1:13" x14ac:dyDescent="0.3">
      <c r="B7" s="4" t="s">
        <v>9</v>
      </c>
      <c r="C7" s="22">
        <v>38.880000000000003</v>
      </c>
      <c r="D7" s="23">
        <v>38.880000000000003</v>
      </c>
      <c r="E7" s="43"/>
      <c r="F7" s="158">
        <v>38.880000000000003</v>
      </c>
      <c r="G7" s="158">
        <v>38.880000000000003</v>
      </c>
      <c r="H7" s="23"/>
      <c r="I7" s="23"/>
      <c r="J7" s="23">
        <v>38.880000000000003</v>
      </c>
      <c r="K7" s="23">
        <v>38.880000000000003</v>
      </c>
      <c r="L7" s="23">
        <v>38.880000000000003</v>
      </c>
      <c r="M7" s="23">
        <v>38.880000000000003</v>
      </c>
    </row>
    <row r="8" spans="1:13" x14ac:dyDescent="0.3">
      <c r="B8" s="4" t="s">
        <v>10</v>
      </c>
      <c r="C8" s="36"/>
      <c r="D8" s="23">
        <v>408.94</v>
      </c>
      <c r="E8" s="43"/>
      <c r="F8" s="158"/>
      <c r="G8" s="158">
        <v>408.94</v>
      </c>
      <c r="H8" s="49"/>
      <c r="I8" s="23"/>
      <c r="J8" s="23"/>
      <c r="K8" s="23">
        <v>408.94</v>
      </c>
      <c r="L8" s="23"/>
      <c r="M8" s="23">
        <v>408.94</v>
      </c>
    </row>
    <row r="9" spans="1:13" x14ac:dyDescent="0.3">
      <c r="B9" s="4" t="s">
        <v>11</v>
      </c>
      <c r="C9" s="22">
        <v>5.25</v>
      </c>
      <c r="D9" s="157">
        <v>0</v>
      </c>
      <c r="E9" s="43"/>
      <c r="F9" s="158">
        <v>5.25</v>
      </c>
      <c r="G9" s="158"/>
      <c r="H9" s="23"/>
      <c r="I9" s="23"/>
      <c r="J9" s="23">
        <v>5.25</v>
      </c>
      <c r="K9" s="158">
        <v>0</v>
      </c>
      <c r="L9" s="23">
        <v>5.25</v>
      </c>
      <c r="M9" s="158">
        <v>0</v>
      </c>
    </row>
    <row r="10" spans="1:13" x14ac:dyDescent="0.3">
      <c r="B10" s="4" t="s">
        <v>12</v>
      </c>
      <c r="C10" s="36"/>
      <c r="D10" s="23">
        <v>25.7</v>
      </c>
      <c r="E10" s="43"/>
      <c r="F10" s="158"/>
      <c r="G10" s="158">
        <v>25.7</v>
      </c>
      <c r="H10" s="49"/>
      <c r="I10" s="23"/>
      <c r="J10" s="23"/>
      <c r="K10" s="23">
        <v>25.7</v>
      </c>
      <c r="L10" s="23"/>
      <c r="M10" s="23">
        <v>25.7</v>
      </c>
    </row>
    <row r="11" spans="1:13" x14ac:dyDescent="0.3">
      <c r="B11" s="4" t="s">
        <v>13</v>
      </c>
      <c r="C11" s="22">
        <v>6.76</v>
      </c>
      <c r="D11" s="22">
        <v>6.76</v>
      </c>
      <c r="E11" s="43"/>
      <c r="F11" s="158">
        <v>6.76</v>
      </c>
      <c r="G11" s="158">
        <v>6.76</v>
      </c>
      <c r="H11" s="23"/>
      <c r="I11" s="23"/>
      <c r="J11" s="23">
        <v>6.76</v>
      </c>
      <c r="K11" s="23">
        <v>6.76</v>
      </c>
      <c r="L11" s="23">
        <v>6.76</v>
      </c>
      <c r="M11" s="23">
        <v>6.76</v>
      </c>
    </row>
    <row r="12" spans="1:13" x14ac:dyDescent="0.3">
      <c r="B12" s="4" t="s">
        <v>14</v>
      </c>
      <c r="C12" s="22">
        <v>13.57</v>
      </c>
      <c r="D12" s="22">
        <v>13.57</v>
      </c>
      <c r="E12" s="43">
        <v>12.87</v>
      </c>
      <c r="F12" s="158">
        <v>13.57</v>
      </c>
      <c r="G12" s="158">
        <v>13.57</v>
      </c>
      <c r="H12" s="23"/>
      <c r="I12" s="23"/>
      <c r="J12" s="23">
        <v>13.57</v>
      </c>
      <c r="K12" s="23">
        <v>13.57</v>
      </c>
      <c r="L12" s="23">
        <v>13.57</v>
      </c>
      <c r="M12" s="23">
        <v>13.57</v>
      </c>
    </row>
    <row r="13" spans="1:13" x14ac:dyDescent="0.3">
      <c r="B13" s="4" t="s">
        <v>15</v>
      </c>
      <c r="C13" s="22">
        <v>20.93</v>
      </c>
      <c r="D13" s="22">
        <v>20.93</v>
      </c>
      <c r="E13" s="43"/>
      <c r="F13" s="158">
        <v>20.93</v>
      </c>
      <c r="G13" s="158">
        <v>20.93</v>
      </c>
      <c r="H13" s="23"/>
      <c r="I13" s="23"/>
      <c r="J13" s="23">
        <v>20.93</v>
      </c>
      <c r="K13" s="23">
        <v>20.93</v>
      </c>
      <c r="L13" s="23">
        <v>20.93</v>
      </c>
      <c r="M13" s="23">
        <v>20.93</v>
      </c>
    </row>
    <row r="14" spans="1:13" x14ac:dyDescent="0.3">
      <c r="B14" s="4" t="s">
        <v>16</v>
      </c>
      <c r="C14" s="22">
        <v>7.52</v>
      </c>
      <c r="D14" s="22">
        <v>7.52</v>
      </c>
      <c r="E14" s="43"/>
      <c r="F14" s="158">
        <v>7.52</v>
      </c>
      <c r="G14" s="158">
        <v>7.52</v>
      </c>
      <c r="H14" s="23"/>
      <c r="I14" s="23"/>
      <c r="J14" s="23">
        <v>7.52</v>
      </c>
      <c r="K14" s="23">
        <v>7.52</v>
      </c>
      <c r="L14" s="23">
        <v>7.52</v>
      </c>
      <c r="M14" s="23">
        <v>7.52</v>
      </c>
    </row>
    <row r="15" spans="1:13" x14ac:dyDescent="0.3">
      <c r="B15" s="4" t="s">
        <v>17</v>
      </c>
      <c r="C15" s="22">
        <v>8</v>
      </c>
      <c r="D15" s="22">
        <v>8</v>
      </c>
      <c r="E15" s="43"/>
      <c r="F15" s="158"/>
      <c r="G15" s="158"/>
      <c r="H15" s="23"/>
      <c r="I15" s="23"/>
      <c r="J15" s="158">
        <v>0</v>
      </c>
      <c r="K15" s="158">
        <v>0</v>
      </c>
      <c r="L15" s="158">
        <v>0</v>
      </c>
      <c r="M15" s="158">
        <v>0</v>
      </c>
    </row>
    <row r="16" spans="1:13" x14ac:dyDescent="0.3">
      <c r="B16" s="4" t="s">
        <v>18</v>
      </c>
      <c r="C16" s="22">
        <v>0.75</v>
      </c>
      <c r="D16" s="22">
        <v>0.75</v>
      </c>
      <c r="E16" s="43"/>
      <c r="F16" s="158">
        <v>0.75</v>
      </c>
      <c r="G16" s="158">
        <v>0.75</v>
      </c>
      <c r="H16" s="23"/>
      <c r="I16" s="23"/>
      <c r="J16" s="23">
        <v>0.75</v>
      </c>
      <c r="K16" s="23">
        <v>0.75</v>
      </c>
      <c r="L16" s="23">
        <v>0.75</v>
      </c>
      <c r="M16" s="23">
        <v>0.75</v>
      </c>
    </row>
    <row r="17" spans="2:13" x14ac:dyDescent="0.3">
      <c r="B17" s="4" t="s">
        <v>19</v>
      </c>
      <c r="C17" s="22">
        <v>5.25</v>
      </c>
      <c r="D17" s="22">
        <v>5.25</v>
      </c>
      <c r="E17" s="43"/>
      <c r="F17" s="158">
        <v>5.25</v>
      </c>
      <c r="G17" s="158">
        <v>5.25</v>
      </c>
      <c r="H17" s="23"/>
      <c r="I17" s="23"/>
      <c r="J17" s="23">
        <v>5.25</v>
      </c>
      <c r="K17" s="23">
        <v>5.25</v>
      </c>
      <c r="L17" s="23">
        <v>5.25</v>
      </c>
      <c r="M17" s="23">
        <v>5.25</v>
      </c>
    </row>
    <row r="18" spans="2:13" x14ac:dyDescent="0.3">
      <c r="B18" s="70" t="s">
        <v>95</v>
      </c>
      <c r="C18" s="71">
        <f>SUM(C6:C17)</f>
        <v>211.98</v>
      </c>
      <c r="D18" s="24">
        <f>SUM(D6:D17)</f>
        <v>641.37</v>
      </c>
      <c r="E18" s="44"/>
      <c r="F18" s="160">
        <f t="shared" ref="F18" si="0">SUM(F6:F17)</f>
        <v>203.98</v>
      </c>
      <c r="G18" s="161">
        <f t="shared" ref="G18" si="1">SUM(G6:G17)</f>
        <v>633.37</v>
      </c>
      <c r="H18" s="71">
        <f t="shared" ref="H18:M18" si="2">SUM(H6:H17)</f>
        <v>0</v>
      </c>
      <c r="I18" s="24">
        <f t="shared" si="2"/>
        <v>0</v>
      </c>
      <c r="J18" s="24">
        <f t="shared" si="2"/>
        <v>203.98</v>
      </c>
      <c r="K18" s="24">
        <f t="shared" si="2"/>
        <v>633.37</v>
      </c>
      <c r="L18" s="24">
        <f t="shared" si="2"/>
        <v>203.98</v>
      </c>
      <c r="M18" s="25">
        <f t="shared" si="2"/>
        <v>633.37</v>
      </c>
    </row>
    <row r="19" spans="2:13" x14ac:dyDescent="0.3">
      <c r="B19" s="4" t="s">
        <v>22</v>
      </c>
      <c r="C19" s="100"/>
      <c r="D19" s="100"/>
      <c r="E19" s="99"/>
      <c r="F19" s="158"/>
      <c r="G19" s="158"/>
      <c r="H19" s="100"/>
      <c r="I19" s="100"/>
      <c r="J19" s="100">
        <v>15</v>
      </c>
      <c r="K19" s="100">
        <v>15</v>
      </c>
      <c r="L19" s="100">
        <v>15</v>
      </c>
      <c r="M19" s="140">
        <v>15</v>
      </c>
    </row>
    <row r="20" spans="2:13" x14ac:dyDescent="0.3">
      <c r="B20" s="72" t="s">
        <v>24</v>
      </c>
      <c r="C20" s="105">
        <f>C18+C19</f>
        <v>211.98</v>
      </c>
      <c r="D20" s="105">
        <f>D18+D19</f>
        <v>641.37</v>
      </c>
      <c r="E20" s="104"/>
      <c r="F20" s="162">
        <f t="shared" ref="F20:G20" si="3">F18+F19</f>
        <v>203.98</v>
      </c>
      <c r="G20" s="162">
        <f t="shared" si="3"/>
        <v>633.37</v>
      </c>
      <c r="H20" s="105">
        <f t="shared" ref="H20:M20" si="4">H18+H19</f>
        <v>0</v>
      </c>
      <c r="I20" s="105">
        <f t="shared" si="4"/>
        <v>0</v>
      </c>
      <c r="J20" s="105">
        <f t="shared" si="4"/>
        <v>218.98</v>
      </c>
      <c r="K20" s="105">
        <f t="shared" si="4"/>
        <v>648.37</v>
      </c>
      <c r="L20" s="105">
        <f t="shared" si="4"/>
        <v>218.98</v>
      </c>
      <c r="M20" s="105">
        <f t="shared" si="4"/>
        <v>648.37</v>
      </c>
    </row>
    <row r="21" spans="2:13" ht="17.25" thickBot="1" x14ac:dyDescent="0.35">
      <c r="B21" s="73" t="s">
        <v>25</v>
      </c>
      <c r="C21" s="108">
        <f>C20*3</f>
        <v>635.93999999999994</v>
      </c>
      <c r="D21" s="108">
        <f>D20*3</f>
        <v>1924.1100000000001</v>
      </c>
      <c r="E21" s="107"/>
      <c r="F21" s="163">
        <f t="shared" ref="F21:G21" si="5">F20*3</f>
        <v>611.93999999999994</v>
      </c>
      <c r="G21" s="163">
        <f t="shared" si="5"/>
        <v>1900.1100000000001</v>
      </c>
      <c r="H21" s="108">
        <f t="shared" ref="H21:M21" si="6">H20*3</f>
        <v>0</v>
      </c>
      <c r="I21" s="108">
        <f t="shared" si="6"/>
        <v>0</v>
      </c>
      <c r="J21" s="108">
        <f t="shared" si="6"/>
        <v>656.93999999999994</v>
      </c>
      <c r="K21" s="108">
        <f t="shared" si="6"/>
        <v>1945.1100000000001</v>
      </c>
      <c r="L21" s="108">
        <f t="shared" si="6"/>
        <v>656.93999999999994</v>
      </c>
      <c r="M21" s="138">
        <f t="shared" si="6"/>
        <v>1945.1100000000001</v>
      </c>
    </row>
    <row r="22" spans="2:13" x14ac:dyDescent="0.3">
      <c r="B22" s="21" t="s">
        <v>87</v>
      </c>
      <c r="C22" s="10"/>
      <c r="D22" s="10"/>
      <c r="E22" s="47"/>
      <c r="F22" s="164"/>
      <c r="G22" s="164"/>
      <c r="H22" s="10"/>
      <c r="I22" s="10"/>
      <c r="J22" s="10"/>
      <c r="K22" s="10"/>
      <c r="L22" s="10"/>
      <c r="M22" s="11"/>
    </row>
    <row r="23" spans="2:13" x14ac:dyDescent="0.3">
      <c r="B23" s="4" t="s">
        <v>16</v>
      </c>
      <c r="C23" s="28"/>
      <c r="D23" s="28"/>
      <c r="E23" s="135"/>
      <c r="F23" s="162"/>
      <c r="G23" s="162"/>
      <c r="H23" s="28"/>
      <c r="I23" s="28"/>
      <c r="J23" s="26"/>
      <c r="K23" s="26"/>
      <c r="L23" s="26"/>
      <c r="M23" s="26"/>
    </row>
    <row r="24" spans="2:13" x14ac:dyDescent="0.3">
      <c r="B24" s="4" t="s">
        <v>15</v>
      </c>
      <c r="C24" s="28"/>
      <c r="D24" s="28"/>
      <c r="E24" s="135"/>
      <c r="F24" s="162"/>
      <c r="G24" s="162"/>
      <c r="H24" s="28"/>
      <c r="I24" s="28"/>
      <c r="J24" s="26"/>
      <c r="K24" s="26"/>
      <c r="L24" s="26"/>
      <c r="M24" s="26"/>
    </row>
    <row r="25" spans="2:13" x14ac:dyDescent="0.3">
      <c r="B25" s="4" t="s">
        <v>88</v>
      </c>
      <c r="C25" s="28"/>
      <c r="D25" s="28"/>
      <c r="E25" s="135"/>
      <c r="F25" s="162"/>
      <c r="G25" s="162"/>
      <c r="H25" s="28"/>
      <c r="I25" s="28"/>
      <c r="J25" s="26"/>
      <c r="K25" s="26"/>
      <c r="L25" s="26"/>
      <c r="M25" s="26"/>
    </row>
    <row r="26" spans="2:13" x14ac:dyDescent="0.3">
      <c r="B26" s="4" t="s">
        <v>89</v>
      </c>
      <c r="C26" s="28"/>
      <c r="D26" s="28"/>
      <c r="E26" s="135"/>
      <c r="F26" s="162"/>
      <c r="G26" s="162"/>
      <c r="H26" s="28"/>
      <c r="I26" s="28"/>
      <c r="J26" s="26"/>
      <c r="K26" s="26"/>
      <c r="L26" s="26"/>
      <c r="M26" s="26"/>
    </row>
    <row r="27" spans="2:13" ht="17.25" thickBot="1" x14ac:dyDescent="0.35">
      <c r="B27" s="4" t="s">
        <v>17</v>
      </c>
      <c r="C27" s="26"/>
      <c r="D27" s="26"/>
      <c r="E27" s="43"/>
      <c r="F27" s="165"/>
      <c r="G27" s="165"/>
      <c r="H27" s="26"/>
      <c r="I27" s="26"/>
      <c r="J27" s="26"/>
      <c r="K27" s="26"/>
      <c r="L27" s="26"/>
      <c r="M27" s="26"/>
    </row>
    <row r="28" spans="2:13" x14ac:dyDescent="0.3">
      <c r="B28" s="21" t="s">
        <v>90</v>
      </c>
      <c r="C28" s="10"/>
      <c r="D28" s="10"/>
      <c r="E28" s="47"/>
      <c r="F28" s="164"/>
      <c r="G28" s="164"/>
      <c r="H28" s="10"/>
      <c r="I28" s="10"/>
      <c r="J28" s="10"/>
      <c r="K28" s="10"/>
      <c r="L28" s="10"/>
      <c r="M28" s="11"/>
    </row>
    <row r="29" spans="2:13" ht="17.25" thickBot="1" x14ac:dyDescent="0.35">
      <c r="B29" s="7" t="s">
        <v>91</v>
      </c>
      <c r="C29" s="93"/>
      <c r="D29" s="93"/>
      <c r="E29" s="139"/>
      <c r="F29" s="166"/>
      <c r="G29" s="166"/>
      <c r="H29" s="93"/>
      <c r="I29" s="93"/>
      <c r="J29" s="8"/>
      <c r="K29" s="8"/>
      <c r="L29" s="8"/>
      <c r="M29" s="9"/>
    </row>
    <row r="30" spans="2:13" s="37" customFormat="1" ht="15" x14ac:dyDescent="0.25">
      <c r="B30" s="37" t="s">
        <v>143</v>
      </c>
    </row>
    <row r="32" spans="2:13" x14ac:dyDescent="0.3">
      <c r="B32" s="2" t="s">
        <v>92</v>
      </c>
    </row>
    <row r="33" spans="2:2" x14ac:dyDescent="0.3">
      <c r="B33" s="2" t="s">
        <v>153</v>
      </c>
    </row>
    <row r="34" spans="2:2" x14ac:dyDescent="0.3">
      <c r="B34" s="2" t="s">
        <v>154</v>
      </c>
    </row>
  </sheetData>
  <mergeCells count="7">
    <mergeCell ref="L4:M4"/>
    <mergeCell ref="A1:D1"/>
    <mergeCell ref="A2:D2"/>
    <mergeCell ref="C4:D4"/>
    <mergeCell ref="H4:I4"/>
    <mergeCell ref="J4:K4"/>
    <mergeCell ref="F4:G4"/>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3"/>
  <sheetViews>
    <sheetView workbookViewId="0">
      <selection activeCell="G11" sqref="G11"/>
    </sheetView>
  </sheetViews>
  <sheetFormatPr defaultColWidth="8.85546875" defaultRowHeight="15" x14ac:dyDescent="0.25"/>
  <cols>
    <col min="2" max="2" width="49.140625" customWidth="1"/>
    <col min="3" max="3" width="17.85546875" bestFit="1" customWidth="1"/>
    <col min="4" max="4" width="23" customWidth="1"/>
    <col min="5" max="5" width="0.85546875" customWidth="1"/>
    <col min="6" max="6" width="17.85546875" bestFit="1" customWidth="1"/>
    <col min="7" max="7" width="23" customWidth="1"/>
  </cols>
  <sheetData>
    <row r="1" spans="1:7" ht="15" customHeight="1" x14ac:dyDescent="0.3">
      <c r="A1" s="170" t="s">
        <v>0</v>
      </c>
      <c r="B1" s="170"/>
      <c r="C1" s="170"/>
      <c r="D1" s="170"/>
      <c r="E1" s="137"/>
      <c r="F1" s="137"/>
      <c r="G1" s="137"/>
    </row>
    <row r="2" spans="1:7" ht="16.5" x14ac:dyDescent="0.3">
      <c r="A2" s="170" t="s">
        <v>1</v>
      </c>
      <c r="B2" s="170"/>
      <c r="C2" s="170"/>
      <c r="D2" s="170"/>
      <c r="E2" s="170"/>
      <c r="F2" s="170"/>
      <c r="G2" s="170"/>
    </row>
    <row r="3" spans="1:7" ht="17.25" thickBot="1" x14ac:dyDescent="0.35">
      <c r="B3" s="38"/>
      <c r="C3" s="38"/>
      <c r="D3" s="38"/>
      <c r="E3" s="38"/>
      <c r="F3" s="38"/>
      <c r="G3" s="38"/>
    </row>
    <row r="4" spans="1:7" ht="33" customHeight="1" thickBot="1" x14ac:dyDescent="0.35">
      <c r="B4" s="3"/>
      <c r="C4" s="169" t="s">
        <v>2</v>
      </c>
      <c r="D4" s="168"/>
      <c r="E4" s="40"/>
      <c r="F4" s="169" t="s">
        <v>3</v>
      </c>
      <c r="G4" s="168"/>
    </row>
    <row r="5" spans="1:7" ht="15.75" thickBot="1" x14ac:dyDescent="0.3">
      <c r="B5" s="17" t="s">
        <v>5</v>
      </c>
      <c r="C5" s="18" t="s">
        <v>6</v>
      </c>
      <c r="D5" s="18" t="s">
        <v>7</v>
      </c>
      <c r="E5" s="41"/>
      <c r="F5" s="18" t="s">
        <v>6</v>
      </c>
      <c r="G5" s="18" t="s">
        <v>7</v>
      </c>
    </row>
    <row r="6" spans="1:7" ht="16.5" x14ac:dyDescent="0.3">
      <c r="B6" s="31" t="s">
        <v>8</v>
      </c>
      <c r="C6" s="32">
        <v>105.07</v>
      </c>
      <c r="D6" s="33">
        <v>105.07</v>
      </c>
      <c r="E6" s="42"/>
      <c r="F6" s="32">
        <v>105.07</v>
      </c>
      <c r="G6" s="33">
        <v>105.07</v>
      </c>
    </row>
    <row r="7" spans="1:7" ht="16.5" x14ac:dyDescent="0.3">
      <c r="B7" s="4" t="s">
        <v>9</v>
      </c>
      <c r="C7" s="22">
        <v>49.59</v>
      </c>
      <c r="D7" s="22">
        <v>49.59</v>
      </c>
      <c r="E7" s="43"/>
      <c r="F7" s="22">
        <v>49.59</v>
      </c>
      <c r="G7" s="22">
        <v>49.59</v>
      </c>
    </row>
    <row r="8" spans="1:7" ht="16.5" x14ac:dyDescent="0.3">
      <c r="B8" s="4" t="s">
        <v>10</v>
      </c>
      <c r="C8" s="36"/>
      <c r="D8" s="23">
        <v>481.48</v>
      </c>
      <c r="E8" s="43"/>
      <c r="F8" s="36"/>
      <c r="G8" s="23">
        <v>481.48</v>
      </c>
    </row>
    <row r="9" spans="1:7" ht="16.5" x14ac:dyDescent="0.3">
      <c r="B9" s="4" t="s">
        <v>11</v>
      </c>
      <c r="C9" s="22">
        <v>5.25</v>
      </c>
      <c r="D9" s="22">
        <v>5.25</v>
      </c>
      <c r="E9" s="43"/>
      <c r="F9" s="22">
        <v>5.25</v>
      </c>
      <c r="G9" s="22">
        <v>5.25</v>
      </c>
    </row>
    <row r="10" spans="1:7" ht="16.5" x14ac:dyDescent="0.3">
      <c r="B10" s="4" t="s">
        <v>12</v>
      </c>
      <c r="C10" s="36"/>
      <c r="D10" s="23">
        <v>18.82</v>
      </c>
      <c r="E10" s="43"/>
      <c r="F10" s="36"/>
      <c r="G10" s="23">
        <v>18.82</v>
      </c>
    </row>
    <row r="11" spans="1:7" ht="16.5" x14ac:dyDescent="0.3">
      <c r="B11" s="4" t="s">
        <v>13</v>
      </c>
      <c r="C11" s="22">
        <v>4.76</v>
      </c>
      <c r="D11" s="23">
        <v>4.76</v>
      </c>
      <c r="E11" s="43"/>
      <c r="F11" s="22">
        <v>4.76</v>
      </c>
      <c r="G11" s="22">
        <v>4.76</v>
      </c>
    </row>
    <row r="12" spans="1:7" ht="16.5" x14ac:dyDescent="0.3">
      <c r="B12" s="4" t="s">
        <v>14</v>
      </c>
      <c r="C12" s="22">
        <v>12.86</v>
      </c>
      <c r="D12" s="22">
        <v>12.86</v>
      </c>
      <c r="E12" s="43"/>
      <c r="F12" s="22">
        <v>12.86</v>
      </c>
      <c r="G12" s="22">
        <v>12.86</v>
      </c>
    </row>
    <row r="13" spans="1:7" ht="16.5" x14ac:dyDescent="0.3">
      <c r="B13" s="4" t="s">
        <v>15</v>
      </c>
      <c r="C13" s="22">
        <v>7.9</v>
      </c>
      <c r="D13" s="22">
        <v>7.9</v>
      </c>
      <c r="E13" s="43"/>
      <c r="F13" s="22">
        <v>7.9</v>
      </c>
      <c r="G13" s="23">
        <v>7.9</v>
      </c>
    </row>
    <row r="14" spans="1:7" ht="16.5" x14ac:dyDescent="0.3">
      <c r="B14" s="4" t="s">
        <v>16</v>
      </c>
      <c r="C14" s="22">
        <v>13.97</v>
      </c>
      <c r="D14" s="22">
        <v>13.97</v>
      </c>
      <c r="E14" s="43"/>
      <c r="F14" s="22">
        <v>13.97</v>
      </c>
      <c r="G14" s="23">
        <v>13.97</v>
      </c>
    </row>
    <row r="15" spans="1:7" ht="16.5" x14ac:dyDescent="0.3">
      <c r="B15" s="4" t="s">
        <v>17</v>
      </c>
      <c r="C15" s="22">
        <v>8.9</v>
      </c>
      <c r="D15" s="22">
        <v>8.9</v>
      </c>
      <c r="E15" s="43"/>
      <c r="F15" s="22">
        <v>8.9</v>
      </c>
      <c r="G15" s="23">
        <v>8.9</v>
      </c>
    </row>
    <row r="16" spans="1:7" ht="17.25" thickBot="1" x14ac:dyDescent="0.35">
      <c r="B16" s="4" t="s">
        <v>19</v>
      </c>
      <c r="C16" s="22">
        <v>5.25</v>
      </c>
      <c r="D16" s="22">
        <v>5.25</v>
      </c>
      <c r="E16" s="43"/>
      <c r="F16" s="22">
        <v>5.25</v>
      </c>
      <c r="G16" s="23">
        <v>5.25</v>
      </c>
    </row>
    <row r="17" spans="2:7" ht="17.25" thickBot="1" x14ac:dyDescent="0.35">
      <c r="B17" s="17" t="s">
        <v>20</v>
      </c>
      <c r="C17" s="51">
        <f>SUM(C6:C16)</f>
        <v>213.54999999999998</v>
      </c>
      <c r="D17" s="51">
        <f>SUM(D6:D16)</f>
        <v>713.85</v>
      </c>
      <c r="E17" s="41"/>
      <c r="F17" s="51">
        <f>SUM(F6:F16)</f>
        <v>213.54999999999998</v>
      </c>
      <c r="G17" s="51">
        <f>SUM(G6:G16)</f>
        <v>713.85</v>
      </c>
    </row>
    <row r="18" spans="2:7" ht="17.25" thickBot="1" x14ac:dyDescent="0.35">
      <c r="B18" s="50" t="s">
        <v>21</v>
      </c>
      <c r="C18" s="51"/>
      <c r="D18" s="52"/>
      <c r="E18" s="41"/>
      <c r="F18" s="51">
        <v>180.48999999999998</v>
      </c>
      <c r="G18" s="52">
        <v>686.04000000000008</v>
      </c>
    </row>
    <row r="19" spans="2:7" ht="17.25" thickBot="1" x14ac:dyDescent="0.35">
      <c r="B19" s="53" t="s">
        <v>22</v>
      </c>
      <c r="C19" s="54"/>
      <c r="D19" s="54"/>
      <c r="E19" s="55"/>
      <c r="F19" s="54"/>
      <c r="G19" s="54"/>
    </row>
    <row r="20" spans="2:7" x14ac:dyDescent="0.25">
      <c r="B20" s="56" t="s">
        <v>23</v>
      </c>
      <c r="C20" s="110">
        <v>0</v>
      </c>
      <c r="D20" s="110">
        <v>0</v>
      </c>
      <c r="E20" s="111"/>
      <c r="F20" s="110">
        <v>65</v>
      </c>
      <c r="G20" s="112">
        <v>65</v>
      </c>
    </row>
    <row r="21" spans="2:7" ht="15.75" x14ac:dyDescent="0.3">
      <c r="B21" s="57" t="s">
        <v>24</v>
      </c>
      <c r="C21" s="113">
        <v>213.54999999999998</v>
      </c>
      <c r="D21" s="113">
        <v>719.1</v>
      </c>
      <c r="E21" s="114"/>
      <c r="F21" s="113">
        <v>245.48999999999998</v>
      </c>
      <c r="G21" s="115">
        <v>751.04000000000008</v>
      </c>
    </row>
    <row r="22" spans="2:7" ht="15.75" x14ac:dyDescent="0.3">
      <c r="B22" s="57" t="s">
        <v>25</v>
      </c>
      <c r="C22" s="113">
        <v>640.65</v>
      </c>
      <c r="D22" s="113">
        <v>2157.3000000000002</v>
      </c>
      <c r="E22" s="114"/>
      <c r="F22" s="113">
        <v>736.46999999999991</v>
      </c>
      <c r="G22" s="115">
        <v>2253.1200000000003</v>
      </c>
    </row>
    <row r="23" spans="2:7" x14ac:dyDescent="0.25">
      <c r="B23" s="58" t="s">
        <v>26</v>
      </c>
      <c r="C23" s="116">
        <v>0</v>
      </c>
      <c r="D23" s="116">
        <v>0</v>
      </c>
      <c r="E23" s="117"/>
      <c r="F23" s="116">
        <v>65</v>
      </c>
      <c r="G23" s="118">
        <v>65</v>
      </c>
    </row>
    <row r="24" spans="2:7" ht="15.75" x14ac:dyDescent="0.3">
      <c r="B24" s="57" t="s">
        <v>24</v>
      </c>
      <c r="C24" s="113">
        <v>213.54999999999998</v>
      </c>
      <c r="D24" s="113">
        <v>719.1</v>
      </c>
      <c r="E24" s="114"/>
      <c r="F24" s="113">
        <v>278.54999999999995</v>
      </c>
      <c r="G24" s="115">
        <v>784.1</v>
      </c>
    </row>
    <row r="25" spans="2:7" ht="16.5" thickBot="1" x14ac:dyDescent="0.35">
      <c r="B25" s="59" t="s">
        <v>25</v>
      </c>
      <c r="C25" s="119">
        <v>640.65</v>
      </c>
      <c r="D25" s="119">
        <v>2157.3000000000002</v>
      </c>
      <c r="E25" s="120"/>
      <c r="F25" s="119">
        <v>835.64999999999986</v>
      </c>
      <c r="G25" s="121">
        <v>2352.3000000000002</v>
      </c>
    </row>
    <row r="26" spans="2:7" x14ac:dyDescent="0.25">
      <c r="B26" s="60" t="s">
        <v>27</v>
      </c>
      <c r="C26" s="110">
        <v>0</v>
      </c>
      <c r="D26" s="110">
        <v>0</v>
      </c>
      <c r="E26" s="111"/>
      <c r="F26" s="110">
        <v>69</v>
      </c>
      <c r="G26" s="112">
        <v>69</v>
      </c>
    </row>
    <row r="27" spans="2:7" ht="15.75" x14ac:dyDescent="0.3">
      <c r="B27" s="61" t="s">
        <v>24</v>
      </c>
      <c r="C27" s="113">
        <v>213.54999999999998</v>
      </c>
      <c r="D27" s="113">
        <v>719.1</v>
      </c>
      <c r="E27" s="114"/>
      <c r="F27" s="113">
        <v>249.48999999999998</v>
      </c>
      <c r="G27" s="115">
        <v>755.04000000000008</v>
      </c>
    </row>
    <row r="28" spans="2:7" ht="15.75" x14ac:dyDescent="0.3">
      <c r="B28" s="61" t="s">
        <v>25</v>
      </c>
      <c r="C28" s="113">
        <v>640.65</v>
      </c>
      <c r="D28" s="113">
        <v>2157.3000000000002</v>
      </c>
      <c r="E28" s="114"/>
      <c r="F28" s="113">
        <v>748.46999999999991</v>
      </c>
      <c r="G28" s="115">
        <v>2265.1200000000003</v>
      </c>
    </row>
    <row r="29" spans="2:7" x14ac:dyDescent="0.25">
      <c r="B29" s="62" t="s">
        <v>28</v>
      </c>
      <c r="C29" s="116">
        <v>0</v>
      </c>
      <c r="D29" s="116">
        <v>0</v>
      </c>
      <c r="E29" s="117"/>
      <c r="F29" s="116">
        <v>69</v>
      </c>
      <c r="G29" s="118">
        <v>69</v>
      </c>
    </row>
    <row r="30" spans="2:7" ht="15.75" x14ac:dyDescent="0.3">
      <c r="B30" s="61" t="s">
        <v>24</v>
      </c>
      <c r="C30" s="113">
        <v>213.54999999999998</v>
      </c>
      <c r="D30" s="113">
        <v>719.1</v>
      </c>
      <c r="E30" s="114"/>
      <c r="F30" s="113">
        <v>282.54999999999995</v>
      </c>
      <c r="G30" s="115">
        <v>788.1</v>
      </c>
    </row>
    <row r="31" spans="2:7" ht="16.5" thickBot="1" x14ac:dyDescent="0.35">
      <c r="B31" s="63" t="s">
        <v>25</v>
      </c>
      <c r="C31" s="119">
        <v>640.65</v>
      </c>
      <c r="D31" s="119">
        <v>2157.3000000000002</v>
      </c>
      <c r="E31" s="120"/>
      <c r="F31" s="119">
        <v>847.64999999999986</v>
      </c>
      <c r="G31" s="121">
        <v>2364.3000000000002</v>
      </c>
    </row>
    <row r="32" spans="2:7" x14ac:dyDescent="0.25">
      <c r="B32" s="56" t="s">
        <v>29</v>
      </c>
      <c r="C32" s="110">
        <v>0</v>
      </c>
      <c r="D32" s="110">
        <v>0</v>
      </c>
      <c r="E32" s="111"/>
      <c r="F32" s="110">
        <v>69</v>
      </c>
      <c r="G32" s="112">
        <v>69</v>
      </c>
    </row>
    <row r="33" spans="2:7" ht="15.75" x14ac:dyDescent="0.3">
      <c r="B33" s="57" t="s">
        <v>24</v>
      </c>
      <c r="C33" s="113">
        <v>213.54999999999998</v>
      </c>
      <c r="D33" s="113">
        <v>719.1</v>
      </c>
      <c r="E33" s="114"/>
      <c r="F33" s="113">
        <v>249.48999999999998</v>
      </c>
      <c r="G33" s="115">
        <v>755.04000000000008</v>
      </c>
    </row>
    <row r="34" spans="2:7" ht="15.75" x14ac:dyDescent="0.3">
      <c r="B34" s="57" t="s">
        <v>25</v>
      </c>
      <c r="C34" s="113">
        <v>640.65</v>
      </c>
      <c r="D34" s="113">
        <v>2157.3000000000002</v>
      </c>
      <c r="E34" s="114"/>
      <c r="F34" s="113">
        <v>748.46999999999991</v>
      </c>
      <c r="G34" s="115">
        <v>2265.1200000000003</v>
      </c>
    </row>
    <row r="35" spans="2:7" x14ac:dyDescent="0.25">
      <c r="B35" s="58" t="s">
        <v>30</v>
      </c>
      <c r="C35" s="116">
        <v>0</v>
      </c>
      <c r="D35" s="116">
        <v>0</v>
      </c>
      <c r="E35" s="117"/>
      <c r="F35" s="116">
        <v>69</v>
      </c>
      <c r="G35" s="118">
        <v>69</v>
      </c>
    </row>
    <row r="36" spans="2:7" ht="15.75" x14ac:dyDescent="0.3">
      <c r="B36" s="57" t="s">
        <v>24</v>
      </c>
      <c r="C36" s="113">
        <v>213.54999999999998</v>
      </c>
      <c r="D36" s="113">
        <v>719.1</v>
      </c>
      <c r="E36" s="114"/>
      <c r="F36" s="113">
        <v>282.54999999999995</v>
      </c>
      <c r="G36" s="115">
        <v>788.1</v>
      </c>
    </row>
    <row r="37" spans="2:7" ht="16.5" thickBot="1" x14ac:dyDescent="0.35">
      <c r="B37" s="59" t="s">
        <v>25</v>
      </c>
      <c r="C37" s="119">
        <v>640.65</v>
      </c>
      <c r="D37" s="119">
        <v>2157.3000000000002</v>
      </c>
      <c r="E37" s="120"/>
      <c r="F37" s="119">
        <v>847.64999999999986</v>
      </c>
      <c r="G37" s="121">
        <v>2364.3000000000002</v>
      </c>
    </row>
    <row r="38" spans="2:7" x14ac:dyDescent="0.25">
      <c r="B38" s="60" t="s">
        <v>31</v>
      </c>
      <c r="C38" s="110">
        <v>0</v>
      </c>
      <c r="D38" s="110">
        <v>0</v>
      </c>
      <c r="E38" s="111"/>
      <c r="F38" s="110">
        <v>70</v>
      </c>
      <c r="G38" s="112">
        <v>70</v>
      </c>
    </row>
    <row r="39" spans="2:7" ht="15.75" x14ac:dyDescent="0.3">
      <c r="B39" s="61" t="s">
        <v>24</v>
      </c>
      <c r="C39" s="113">
        <v>213.54999999999998</v>
      </c>
      <c r="D39" s="113">
        <v>719.1</v>
      </c>
      <c r="E39" s="114"/>
      <c r="F39" s="113">
        <v>250.48999999999998</v>
      </c>
      <c r="G39" s="115">
        <v>756.04000000000008</v>
      </c>
    </row>
    <row r="40" spans="2:7" ht="15.75" x14ac:dyDescent="0.3">
      <c r="B40" s="61" t="s">
        <v>25</v>
      </c>
      <c r="C40" s="113">
        <v>640.65</v>
      </c>
      <c r="D40" s="113">
        <v>2157.3000000000002</v>
      </c>
      <c r="E40" s="114"/>
      <c r="F40" s="113">
        <v>751.46999999999991</v>
      </c>
      <c r="G40" s="115">
        <v>2268.1200000000003</v>
      </c>
    </row>
    <row r="41" spans="2:7" x14ac:dyDescent="0.25">
      <c r="B41" s="62" t="s">
        <v>32</v>
      </c>
      <c r="C41" s="116">
        <v>0</v>
      </c>
      <c r="D41" s="116">
        <v>0</v>
      </c>
      <c r="E41" s="117"/>
      <c r="F41" s="116">
        <v>70</v>
      </c>
      <c r="G41" s="118">
        <v>70</v>
      </c>
    </row>
    <row r="42" spans="2:7" ht="15.75" x14ac:dyDescent="0.3">
      <c r="B42" s="61" t="s">
        <v>24</v>
      </c>
      <c r="C42" s="113">
        <v>213.54999999999998</v>
      </c>
      <c r="D42" s="113">
        <v>719.1</v>
      </c>
      <c r="E42" s="114"/>
      <c r="F42" s="113">
        <v>283.54999999999995</v>
      </c>
      <c r="G42" s="115">
        <v>789.1</v>
      </c>
    </row>
    <row r="43" spans="2:7" ht="16.5" thickBot="1" x14ac:dyDescent="0.35">
      <c r="B43" s="63" t="s">
        <v>25</v>
      </c>
      <c r="C43" s="119">
        <v>640.65</v>
      </c>
      <c r="D43" s="119">
        <v>2157.3000000000002</v>
      </c>
      <c r="E43" s="120"/>
      <c r="F43" s="119">
        <v>850.64999999999986</v>
      </c>
      <c r="G43" s="121">
        <v>2367.3000000000002</v>
      </c>
    </row>
    <row r="44" spans="2:7" x14ac:dyDescent="0.25">
      <c r="B44" s="56" t="s">
        <v>33</v>
      </c>
      <c r="C44" s="110">
        <v>0</v>
      </c>
      <c r="D44" s="110">
        <v>0</v>
      </c>
      <c r="E44" s="111"/>
      <c r="F44" s="110">
        <v>67</v>
      </c>
      <c r="G44" s="112">
        <v>67</v>
      </c>
    </row>
    <row r="45" spans="2:7" ht="15.75" x14ac:dyDescent="0.3">
      <c r="B45" s="57" t="s">
        <v>24</v>
      </c>
      <c r="C45" s="113">
        <v>213.54999999999998</v>
      </c>
      <c r="D45" s="113">
        <v>719.1</v>
      </c>
      <c r="E45" s="114"/>
      <c r="F45" s="113">
        <v>247.48999999999998</v>
      </c>
      <c r="G45" s="115">
        <v>753.04000000000008</v>
      </c>
    </row>
    <row r="46" spans="2:7" ht="15.75" x14ac:dyDescent="0.3">
      <c r="B46" s="57" t="s">
        <v>25</v>
      </c>
      <c r="C46" s="113">
        <v>640.65</v>
      </c>
      <c r="D46" s="113">
        <v>2157.3000000000002</v>
      </c>
      <c r="E46" s="114"/>
      <c r="F46" s="113">
        <v>742.46999999999991</v>
      </c>
      <c r="G46" s="115">
        <v>2259.1200000000003</v>
      </c>
    </row>
    <row r="47" spans="2:7" x14ac:dyDescent="0.25">
      <c r="B47" s="58" t="s">
        <v>34</v>
      </c>
      <c r="C47" s="116">
        <v>0</v>
      </c>
      <c r="D47" s="116">
        <v>0</v>
      </c>
      <c r="E47" s="117"/>
      <c r="F47" s="116">
        <v>67</v>
      </c>
      <c r="G47" s="118">
        <v>67</v>
      </c>
    </row>
    <row r="48" spans="2:7" ht="15.75" x14ac:dyDescent="0.3">
      <c r="B48" s="57" t="s">
        <v>24</v>
      </c>
      <c r="C48" s="113">
        <v>213.54999999999998</v>
      </c>
      <c r="D48" s="113">
        <v>719.1</v>
      </c>
      <c r="E48" s="114"/>
      <c r="F48" s="113">
        <v>280.54999999999995</v>
      </c>
      <c r="G48" s="115">
        <v>786.1</v>
      </c>
    </row>
    <row r="49" spans="2:7" ht="16.5" thickBot="1" x14ac:dyDescent="0.35">
      <c r="B49" s="59" t="s">
        <v>25</v>
      </c>
      <c r="C49" s="119">
        <v>640.65</v>
      </c>
      <c r="D49" s="119">
        <v>2157.3000000000002</v>
      </c>
      <c r="E49" s="120"/>
      <c r="F49" s="119">
        <v>841.64999999999986</v>
      </c>
      <c r="G49" s="121">
        <v>2358.3000000000002</v>
      </c>
    </row>
    <row r="50" spans="2:7" x14ac:dyDescent="0.25">
      <c r="B50" s="64" t="s">
        <v>35</v>
      </c>
      <c r="C50" s="110">
        <v>0</v>
      </c>
      <c r="D50" s="110">
        <v>0</v>
      </c>
      <c r="E50" s="111"/>
      <c r="F50" s="110">
        <v>49</v>
      </c>
      <c r="G50" s="112">
        <v>49</v>
      </c>
    </row>
    <row r="51" spans="2:7" ht="15.75" x14ac:dyDescent="0.3">
      <c r="B51" s="65" t="s">
        <v>24</v>
      </c>
      <c r="C51" s="113">
        <v>213.54999999999998</v>
      </c>
      <c r="D51" s="113">
        <v>719.1</v>
      </c>
      <c r="E51" s="114"/>
      <c r="F51" s="113">
        <v>229.48999999999998</v>
      </c>
      <c r="G51" s="115">
        <v>735.04000000000008</v>
      </c>
    </row>
    <row r="52" spans="2:7" ht="15.75" x14ac:dyDescent="0.3">
      <c r="B52" s="65" t="s">
        <v>25</v>
      </c>
      <c r="C52" s="113">
        <v>640.65</v>
      </c>
      <c r="D52" s="113">
        <v>2157.3000000000002</v>
      </c>
      <c r="E52" s="114"/>
      <c r="F52" s="113">
        <v>688.46999999999991</v>
      </c>
      <c r="G52" s="115">
        <v>2205.1200000000003</v>
      </c>
    </row>
    <row r="53" spans="2:7" x14ac:dyDescent="0.25">
      <c r="B53" s="66" t="s">
        <v>36</v>
      </c>
      <c r="C53" s="116">
        <v>0</v>
      </c>
      <c r="D53" s="116">
        <v>0</v>
      </c>
      <c r="E53" s="117"/>
      <c r="F53" s="116">
        <v>49</v>
      </c>
      <c r="G53" s="118">
        <v>49</v>
      </c>
    </row>
    <row r="54" spans="2:7" ht="15.75" x14ac:dyDescent="0.3">
      <c r="B54" s="65" t="s">
        <v>24</v>
      </c>
      <c r="C54" s="113">
        <v>213.54999999999998</v>
      </c>
      <c r="D54" s="113">
        <v>719.1</v>
      </c>
      <c r="E54" s="114"/>
      <c r="F54" s="113">
        <v>262.54999999999995</v>
      </c>
      <c r="G54" s="115">
        <v>768.1</v>
      </c>
    </row>
    <row r="55" spans="2:7" ht="16.5" thickBot="1" x14ac:dyDescent="0.35">
      <c r="B55" s="67" t="s">
        <v>25</v>
      </c>
      <c r="C55" s="119">
        <v>640.65</v>
      </c>
      <c r="D55" s="119">
        <v>2157.3000000000002</v>
      </c>
      <c r="E55" s="120"/>
      <c r="F55" s="119">
        <v>787.64999999999986</v>
      </c>
      <c r="G55" s="121">
        <v>2304.3000000000002</v>
      </c>
    </row>
    <row r="56" spans="2:7" x14ac:dyDescent="0.25">
      <c r="B56" s="56" t="s">
        <v>37</v>
      </c>
      <c r="C56" s="110">
        <v>0</v>
      </c>
      <c r="D56" s="110">
        <v>0</v>
      </c>
      <c r="E56" s="111"/>
      <c r="F56" s="110">
        <v>70</v>
      </c>
      <c r="G56" s="112">
        <v>70</v>
      </c>
    </row>
    <row r="57" spans="2:7" ht="15.75" x14ac:dyDescent="0.3">
      <c r="B57" s="57" t="s">
        <v>24</v>
      </c>
      <c r="C57" s="113">
        <v>213.54999999999998</v>
      </c>
      <c r="D57" s="113">
        <v>719.1</v>
      </c>
      <c r="E57" s="114"/>
      <c r="F57" s="113">
        <v>250.48999999999998</v>
      </c>
      <c r="G57" s="115">
        <v>756.04000000000008</v>
      </c>
    </row>
    <row r="58" spans="2:7" ht="15.75" x14ac:dyDescent="0.3">
      <c r="B58" s="57" t="s">
        <v>25</v>
      </c>
      <c r="C58" s="113">
        <v>640.65</v>
      </c>
      <c r="D58" s="113">
        <v>2157.3000000000002</v>
      </c>
      <c r="E58" s="114"/>
      <c r="F58" s="113">
        <v>751.46999999999991</v>
      </c>
      <c r="G58" s="115">
        <v>2268.1200000000003</v>
      </c>
    </row>
    <row r="59" spans="2:7" x14ac:dyDescent="0.25">
      <c r="B59" s="58" t="s">
        <v>38</v>
      </c>
      <c r="C59" s="116">
        <v>0</v>
      </c>
      <c r="D59" s="116">
        <v>0</v>
      </c>
      <c r="E59" s="117"/>
      <c r="F59" s="116">
        <v>70</v>
      </c>
      <c r="G59" s="118">
        <v>70</v>
      </c>
    </row>
    <row r="60" spans="2:7" ht="15.75" x14ac:dyDescent="0.3">
      <c r="B60" s="57" t="s">
        <v>24</v>
      </c>
      <c r="C60" s="113">
        <v>213.54999999999998</v>
      </c>
      <c r="D60" s="113">
        <v>719.1</v>
      </c>
      <c r="E60" s="114"/>
      <c r="F60" s="113">
        <v>283.54999999999995</v>
      </c>
      <c r="G60" s="115">
        <v>789.1</v>
      </c>
    </row>
    <row r="61" spans="2:7" ht="16.5" thickBot="1" x14ac:dyDescent="0.35">
      <c r="B61" s="59" t="s">
        <v>25</v>
      </c>
      <c r="C61" s="119">
        <v>640.65</v>
      </c>
      <c r="D61" s="119">
        <v>2157.3000000000002</v>
      </c>
      <c r="E61" s="120"/>
      <c r="F61" s="119">
        <v>850.64999999999986</v>
      </c>
      <c r="G61" s="121">
        <v>2367.3000000000002</v>
      </c>
    </row>
    <row r="62" spans="2:7" x14ac:dyDescent="0.25">
      <c r="B62" s="64" t="s">
        <v>39</v>
      </c>
      <c r="C62" s="110">
        <v>0</v>
      </c>
      <c r="D62" s="110">
        <v>0</v>
      </c>
      <c r="E62" s="111"/>
      <c r="F62" s="110">
        <v>75</v>
      </c>
      <c r="G62" s="112">
        <v>75</v>
      </c>
    </row>
    <row r="63" spans="2:7" ht="15.75" x14ac:dyDescent="0.3">
      <c r="B63" s="65" t="s">
        <v>24</v>
      </c>
      <c r="C63" s="113">
        <v>213.54999999999998</v>
      </c>
      <c r="D63" s="113">
        <v>719.1</v>
      </c>
      <c r="E63" s="114"/>
      <c r="F63" s="113">
        <v>255.48999999999998</v>
      </c>
      <c r="G63" s="115">
        <v>761.04000000000008</v>
      </c>
    </row>
    <row r="64" spans="2:7" ht="15.75" x14ac:dyDescent="0.3">
      <c r="B64" s="65" t="s">
        <v>25</v>
      </c>
      <c r="C64" s="113">
        <v>640.65</v>
      </c>
      <c r="D64" s="113">
        <v>2157.3000000000002</v>
      </c>
      <c r="E64" s="114"/>
      <c r="F64" s="113">
        <v>766.46999999999991</v>
      </c>
      <c r="G64" s="115">
        <v>2283.1200000000003</v>
      </c>
    </row>
    <row r="65" spans="2:7" x14ac:dyDescent="0.25">
      <c r="B65" s="66" t="s">
        <v>40</v>
      </c>
      <c r="C65" s="116">
        <v>0</v>
      </c>
      <c r="D65" s="116">
        <v>0</v>
      </c>
      <c r="E65" s="117"/>
      <c r="F65" s="116">
        <v>75</v>
      </c>
      <c r="G65" s="118">
        <v>75</v>
      </c>
    </row>
    <row r="66" spans="2:7" ht="15.75" x14ac:dyDescent="0.3">
      <c r="B66" s="65" t="s">
        <v>24</v>
      </c>
      <c r="C66" s="113">
        <v>213.54999999999998</v>
      </c>
      <c r="D66" s="113">
        <v>719.1</v>
      </c>
      <c r="E66" s="114"/>
      <c r="F66" s="113">
        <v>288.54999999999995</v>
      </c>
      <c r="G66" s="115">
        <v>794.1</v>
      </c>
    </row>
    <row r="67" spans="2:7" ht="16.5" thickBot="1" x14ac:dyDescent="0.35">
      <c r="B67" s="67" t="s">
        <v>25</v>
      </c>
      <c r="C67" s="119">
        <v>640.65</v>
      </c>
      <c r="D67" s="119">
        <v>2157.3000000000002</v>
      </c>
      <c r="E67" s="120"/>
      <c r="F67" s="119">
        <v>865.64999999999986</v>
      </c>
      <c r="G67" s="121">
        <v>2382.3000000000002</v>
      </c>
    </row>
    <row r="68" spans="2:7" x14ac:dyDescent="0.25">
      <c r="B68" s="56" t="s">
        <v>41</v>
      </c>
      <c r="C68" s="110">
        <v>0</v>
      </c>
      <c r="D68" s="110">
        <v>0</v>
      </c>
      <c r="E68" s="111"/>
      <c r="F68" s="110">
        <v>70</v>
      </c>
      <c r="G68" s="112">
        <v>70</v>
      </c>
    </row>
    <row r="69" spans="2:7" ht="15.75" x14ac:dyDescent="0.3">
      <c r="B69" s="57" t="s">
        <v>24</v>
      </c>
      <c r="C69" s="113">
        <v>213.54999999999998</v>
      </c>
      <c r="D69" s="113">
        <v>719.1</v>
      </c>
      <c r="E69" s="114"/>
      <c r="F69" s="113">
        <v>250.48999999999998</v>
      </c>
      <c r="G69" s="115">
        <v>756.04000000000008</v>
      </c>
    </row>
    <row r="70" spans="2:7" ht="15.75" x14ac:dyDescent="0.3">
      <c r="B70" s="57" t="s">
        <v>25</v>
      </c>
      <c r="C70" s="113">
        <v>640.65</v>
      </c>
      <c r="D70" s="113">
        <v>2157.3000000000002</v>
      </c>
      <c r="E70" s="114"/>
      <c r="F70" s="113">
        <v>751.46999999999991</v>
      </c>
      <c r="G70" s="115">
        <v>2268.1200000000003</v>
      </c>
    </row>
    <row r="71" spans="2:7" x14ac:dyDescent="0.25">
      <c r="B71" s="58" t="s">
        <v>42</v>
      </c>
      <c r="C71" s="116">
        <v>0</v>
      </c>
      <c r="D71" s="116">
        <v>0</v>
      </c>
      <c r="E71" s="117"/>
      <c r="F71" s="116">
        <v>70</v>
      </c>
      <c r="G71" s="118">
        <v>70</v>
      </c>
    </row>
    <row r="72" spans="2:7" ht="15.75" x14ac:dyDescent="0.3">
      <c r="B72" s="57" t="s">
        <v>24</v>
      </c>
      <c r="C72" s="113">
        <v>213.54999999999998</v>
      </c>
      <c r="D72" s="113">
        <v>719.1</v>
      </c>
      <c r="E72" s="114"/>
      <c r="F72" s="113">
        <v>283.54999999999995</v>
      </c>
      <c r="G72" s="115">
        <v>789.1</v>
      </c>
    </row>
    <row r="73" spans="2:7" ht="16.5" thickBot="1" x14ac:dyDescent="0.35">
      <c r="B73" s="59" t="s">
        <v>25</v>
      </c>
      <c r="C73" s="119">
        <v>640.65</v>
      </c>
      <c r="D73" s="119">
        <v>2157.3000000000002</v>
      </c>
      <c r="E73" s="120"/>
      <c r="F73" s="119">
        <v>850.64999999999986</v>
      </c>
      <c r="G73" s="121">
        <v>2367.3000000000002</v>
      </c>
    </row>
    <row r="74" spans="2:7" x14ac:dyDescent="0.25">
      <c r="B74" s="64" t="s">
        <v>43</v>
      </c>
      <c r="C74" s="110">
        <v>0</v>
      </c>
      <c r="D74" s="110">
        <v>0</v>
      </c>
      <c r="E74" s="111"/>
      <c r="F74" s="110">
        <v>90</v>
      </c>
      <c r="G74" s="112">
        <v>90</v>
      </c>
    </row>
    <row r="75" spans="2:7" ht="15.75" x14ac:dyDescent="0.3">
      <c r="B75" s="65" t="s">
        <v>24</v>
      </c>
      <c r="C75" s="113">
        <v>213.54999999999998</v>
      </c>
      <c r="D75" s="113">
        <v>719.1</v>
      </c>
      <c r="E75" s="114"/>
      <c r="F75" s="113">
        <v>270.49</v>
      </c>
      <c r="G75" s="115">
        <v>776.04000000000008</v>
      </c>
    </row>
    <row r="76" spans="2:7" ht="15.75" x14ac:dyDescent="0.3">
      <c r="B76" s="65" t="s">
        <v>25</v>
      </c>
      <c r="C76" s="113">
        <v>640.65</v>
      </c>
      <c r="D76" s="113">
        <v>2157.3000000000002</v>
      </c>
      <c r="E76" s="114"/>
      <c r="F76" s="113">
        <v>811.47</v>
      </c>
      <c r="G76" s="115">
        <v>2328.1200000000003</v>
      </c>
    </row>
    <row r="77" spans="2:7" x14ac:dyDescent="0.25">
      <c r="B77" s="66" t="s">
        <v>44</v>
      </c>
      <c r="C77" s="116">
        <v>0</v>
      </c>
      <c r="D77" s="116">
        <v>0</v>
      </c>
      <c r="E77" s="117"/>
      <c r="F77" s="116">
        <v>90</v>
      </c>
      <c r="G77" s="118">
        <v>90</v>
      </c>
    </row>
    <row r="78" spans="2:7" ht="15.75" x14ac:dyDescent="0.3">
      <c r="B78" s="65" t="s">
        <v>24</v>
      </c>
      <c r="C78" s="113">
        <v>213.54999999999998</v>
      </c>
      <c r="D78" s="113">
        <v>719.1</v>
      </c>
      <c r="E78" s="114"/>
      <c r="F78" s="113">
        <v>303.54999999999995</v>
      </c>
      <c r="G78" s="115">
        <v>809.1</v>
      </c>
    </row>
    <row r="79" spans="2:7" ht="16.5" thickBot="1" x14ac:dyDescent="0.35">
      <c r="B79" s="67" t="s">
        <v>25</v>
      </c>
      <c r="C79" s="119">
        <v>640.65</v>
      </c>
      <c r="D79" s="119">
        <v>2157.3000000000002</v>
      </c>
      <c r="E79" s="120"/>
      <c r="F79" s="119">
        <v>910.64999999999986</v>
      </c>
      <c r="G79" s="121">
        <v>2427.3000000000002</v>
      </c>
    </row>
    <row r="80" spans="2:7" x14ac:dyDescent="0.25">
      <c r="B80" s="56" t="s">
        <v>45</v>
      </c>
      <c r="C80" s="110">
        <v>0</v>
      </c>
      <c r="D80" s="110">
        <v>0</v>
      </c>
      <c r="E80" s="111"/>
      <c r="F80" s="110">
        <v>65</v>
      </c>
      <c r="G80" s="112">
        <v>65</v>
      </c>
    </row>
    <row r="81" spans="2:7" ht="15.75" x14ac:dyDescent="0.3">
      <c r="B81" s="57" t="s">
        <v>24</v>
      </c>
      <c r="C81" s="113">
        <v>213.54999999999998</v>
      </c>
      <c r="D81" s="113">
        <v>719.1</v>
      </c>
      <c r="E81" s="114"/>
      <c r="F81" s="113">
        <v>245.48999999999998</v>
      </c>
      <c r="G81" s="115">
        <v>751.04000000000008</v>
      </c>
    </row>
    <row r="82" spans="2:7" ht="15.75" x14ac:dyDescent="0.3">
      <c r="B82" s="57" t="s">
        <v>25</v>
      </c>
      <c r="C82" s="113">
        <v>640.65</v>
      </c>
      <c r="D82" s="113">
        <v>2157.3000000000002</v>
      </c>
      <c r="E82" s="114"/>
      <c r="F82" s="113">
        <v>736.46999999999991</v>
      </c>
      <c r="G82" s="115">
        <v>2253.1200000000003</v>
      </c>
    </row>
    <row r="83" spans="2:7" x14ac:dyDescent="0.25">
      <c r="B83" s="58" t="s">
        <v>46</v>
      </c>
      <c r="C83" s="116">
        <v>0</v>
      </c>
      <c r="D83" s="116">
        <v>0</v>
      </c>
      <c r="E83" s="117"/>
      <c r="F83" s="116">
        <v>65</v>
      </c>
      <c r="G83" s="118">
        <v>65</v>
      </c>
    </row>
    <row r="84" spans="2:7" ht="15.75" x14ac:dyDescent="0.3">
      <c r="B84" s="57" t="s">
        <v>24</v>
      </c>
      <c r="C84" s="113">
        <v>213.54999999999998</v>
      </c>
      <c r="D84" s="113">
        <v>719.1</v>
      </c>
      <c r="E84" s="114"/>
      <c r="F84" s="113">
        <v>278.54999999999995</v>
      </c>
      <c r="G84" s="115">
        <v>784.1</v>
      </c>
    </row>
    <row r="85" spans="2:7" ht="16.5" thickBot="1" x14ac:dyDescent="0.35">
      <c r="B85" s="59" t="s">
        <v>25</v>
      </c>
      <c r="C85" s="119">
        <v>640.65</v>
      </c>
      <c r="D85" s="119">
        <v>2157.3000000000002</v>
      </c>
      <c r="E85" s="120"/>
      <c r="F85" s="119">
        <v>835.64999999999986</v>
      </c>
      <c r="G85" s="121">
        <v>2352.3000000000002</v>
      </c>
    </row>
    <row r="86" spans="2:7" x14ac:dyDescent="0.25">
      <c r="B86" s="64" t="s">
        <v>47</v>
      </c>
      <c r="C86" s="110">
        <v>0</v>
      </c>
      <c r="D86" s="110">
        <v>0</v>
      </c>
      <c r="E86" s="111"/>
      <c r="F86" s="110">
        <v>70</v>
      </c>
      <c r="G86" s="112">
        <v>70</v>
      </c>
    </row>
    <row r="87" spans="2:7" ht="15.75" x14ac:dyDescent="0.3">
      <c r="B87" s="65" t="s">
        <v>24</v>
      </c>
      <c r="C87" s="113">
        <v>213.54999999999998</v>
      </c>
      <c r="D87" s="113">
        <v>719.1</v>
      </c>
      <c r="E87" s="114"/>
      <c r="F87" s="113">
        <v>250.48999999999998</v>
      </c>
      <c r="G87" s="115">
        <v>756.04000000000008</v>
      </c>
    </row>
    <row r="88" spans="2:7" ht="15.75" x14ac:dyDescent="0.3">
      <c r="B88" s="65" t="s">
        <v>25</v>
      </c>
      <c r="C88" s="113">
        <v>640.65</v>
      </c>
      <c r="D88" s="113">
        <v>2157.3000000000002</v>
      </c>
      <c r="E88" s="114"/>
      <c r="F88" s="113">
        <v>751.46999999999991</v>
      </c>
      <c r="G88" s="115">
        <v>2268.1200000000003</v>
      </c>
    </row>
    <row r="89" spans="2:7" x14ac:dyDescent="0.25">
      <c r="B89" s="66" t="s">
        <v>48</v>
      </c>
      <c r="C89" s="116">
        <v>0</v>
      </c>
      <c r="D89" s="116">
        <v>0</v>
      </c>
      <c r="E89" s="117"/>
      <c r="F89" s="116">
        <v>70</v>
      </c>
      <c r="G89" s="118">
        <v>70</v>
      </c>
    </row>
    <row r="90" spans="2:7" ht="15.75" x14ac:dyDescent="0.3">
      <c r="B90" s="65" t="s">
        <v>24</v>
      </c>
      <c r="C90" s="113">
        <v>213.54999999999998</v>
      </c>
      <c r="D90" s="113">
        <v>719.1</v>
      </c>
      <c r="E90" s="114"/>
      <c r="F90" s="113">
        <v>283.54999999999995</v>
      </c>
      <c r="G90" s="115">
        <v>789.1</v>
      </c>
    </row>
    <row r="91" spans="2:7" ht="16.5" thickBot="1" x14ac:dyDescent="0.35">
      <c r="B91" s="67" t="s">
        <v>25</v>
      </c>
      <c r="C91" s="119">
        <v>640.65</v>
      </c>
      <c r="D91" s="119">
        <v>2157.3000000000002</v>
      </c>
      <c r="E91" s="120"/>
      <c r="F91" s="119">
        <v>850.64999999999986</v>
      </c>
      <c r="G91" s="121">
        <v>2367.3000000000002</v>
      </c>
    </row>
    <row r="92" spans="2:7" ht="16.5" x14ac:dyDescent="0.3">
      <c r="B92" s="56" t="s">
        <v>49</v>
      </c>
      <c r="C92" s="110">
        <v>0</v>
      </c>
      <c r="D92" s="110">
        <v>0</v>
      </c>
      <c r="E92" s="122"/>
      <c r="F92" s="110">
        <v>78</v>
      </c>
      <c r="G92" s="112">
        <v>78</v>
      </c>
    </row>
    <row r="93" spans="2:7" ht="15.75" x14ac:dyDescent="0.3">
      <c r="B93" s="57" t="s">
        <v>24</v>
      </c>
      <c r="C93" s="113">
        <v>213.54999999999998</v>
      </c>
      <c r="D93" s="113">
        <v>719.1</v>
      </c>
      <c r="E93" s="114"/>
      <c r="F93" s="123">
        <v>78</v>
      </c>
      <c r="G93" s="115">
        <v>764.04000000000008</v>
      </c>
    </row>
    <row r="94" spans="2:7" ht="15.75" x14ac:dyDescent="0.3">
      <c r="B94" s="57" t="s">
        <v>25</v>
      </c>
      <c r="C94" s="113">
        <v>640.65</v>
      </c>
      <c r="D94" s="113">
        <v>2157.3000000000002</v>
      </c>
      <c r="E94" s="114"/>
      <c r="F94" s="113">
        <v>234</v>
      </c>
      <c r="G94" s="115">
        <v>2292.1200000000003</v>
      </c>
    </row>
    <row r="95" spans="2:7" ht="16.5" x14ac:dyDescent="0.3">
      <c r="B95" s="58" t="s">
        <v>50</v>
      </c>
      <c r="C95" s="116">
        <v>0</v>
      </c>
      <c r="D95" s="116">
        <v>0</v>
      </c>
      <c r="E95" s="124"/>
      <c r="F95" s="116">
        <v>78</v>
      </c>
      <c r="G95" s="118">
        <v>78</v>
      </c>
    </row>
    <row r="96" spans="2:7" ht="15.75" x14ac:dyDescent="0.3">
      <c r="B96" s="57" t="s">
        <v>24</v>
      </c>
      <c r="C96" s="113">
        <v>213.54999999999998</v>
      </c>
      <c r="D96" s="113">
        <v>719.1</v>
      </c>
      <c r="E96" s="114"/>
      <c r="F96" s="113">
        <v>291.54999999999995</v>
      </c>
      <c r="G96" s="115">
        <v>797.1</v>
      </c>
    </row>
    <row r="97" spans="2:7" ht="16.5" thickBot="1" x14ac:dyDescent="0.35">
      <c r="B97" s="59" t="s">
        <v>25</v>
      </c>
      <c r="C97" s="119">
        <v>640.65</v>
      </c>
      <c r="D97" s="119">
        <v>2157.3000000000002</v>
      </c>
      <c r="E97" s="120"/>
      <c r="F97" s="119">
        <v>874.64999999999986</v>
      </c>
      <c r="G97" s="121">
        <v>2391.3000000000002</v>
      </c>
    </row>
    <row r="98" spans="2:7" x14ac:dyDescent="0.25">
      <c r="B98" s="64" t="s">
        <v>51</v>
      </c>
      <c r="C98" s="110">
        <v>0</v>
      </c>
      <c r="D98" s="110">
        <v>0</v>
      </c>
      <c r="E98" s="111"/>
      <c r="F98" s="110">
        <v>88</v>
      </c>
      <c r="G98" s="112">
        <v>88</v>
      </c>
    </row>
    <row r="99" spans="2:7" ht="15.75" x14ac:dyDescent="0.3">
      <c r="B99" s="65" t="s">
        <v>24</v>
      </c>
      <c r="C99" s="113">
        <v>213.54999999999998</v>
      </c>
      <c r="D99" s="113">
        <v>719.1</v>
      </c>
      <c r="E99" s="114"/>
      <c r="F99" s="113">
        <v>268.49</v>
      </c>
      <c r="G99" s="115">
        <v>774.04000000000008</v>
      </c>
    </row>
    <row r="100" spans="2:7" ht="15.75" x14ac:dyDescent="0.3">
      <c r="B100" s="65" t="s">
        <v>25</v>
      </c>
      <c r="C100" s="113">
        <v>640.65</v>
      </c>
      <c r="D100" s="113">
        <v>2157.3000000000002</v>
      </c>
      <c r="E100" s="114"/>
      <c r="F100" s="113">
        <v>805.47</v>
      </c>
      <c r="G100" s="115">
        <v>2322.1200000000003</v>
      </c>
    </row>
    <row r="101" spans="2:7" x14ac:dyDescent="0.25">
      <c r="B101" s="66" t="s">
        <v>52</v>
      </c>
      <c r="C101" s="116">
        <v>0</v>
      </c>
      <c r="D101" s="116">
        <v>0</v>
      </c>
      <c r="E101" s="117"/>
      <c r="F101" s="116">
        <v>88</v>
      </c>
      <c r="G101" s="118">
        <v>88</v>
      </c>
    </row>
    <row r="102" spans="2:7" ht="15.75" x14ac:dyDescent="0.3">
      <c r="B102" s="65" t="s">
        <v>24</v>
      </c>
      <c r="C102" s="113">
        <v>213.54999999999998</v>
      </c>
      <c r="D102" s="113">
        <v>719.1</v>
      </c>
      <c r="E102" s="114"/>
      <c r="F102" s="113">
        <v>301.54999999999995</v>
      </c>
      <c r="G102" s="115">
        <v>807.1</v>
      </c>
    </row>
    <row r="103" spans="2:7" ht="16.5" thickBot="1" x14ac:dyDescent="0.35">
      <c r="B103" s="67" t="s">
        <v>25</v>
      </c>
      <c r="C103" s="119">
        <v>640.65</v>
      </c>
      <c r="D103" s="119">
        <v>2157.3000000000002</v>
      </c>
      <c r="E103" s="120"/>
      <c r="F103" s="119">
        <v>904.64999999999986</v>
      </c>
      <c r="G103" s="121">
        <v>2421.3000000000002</v>
      </c>
    </row>
    <row r="104" spans="2:7" x14ac:dyDescent="0.25">
      <c r="B104" s="56" t="s">
        <v>53</v>
      </c>
      <c r="C104" s="110">
        <v>0</v>
      </c>
      <c r="D104" s="110">
        <v>0</v>
      </c>
      <c r="E104" s="111"/>
      <c r="F104" s="110">
        <v>50</v>
      </c>
      <c r="G104" s="112">
        <v>50</v>
      </c>
    </row>
    <row r="105" spans="2:7" ht="15.75" x14ac:dyDescent="0.3">
      <c r="B105" s="57" t="s">
        <v>24</v>
      </c>
      <c r="C105" s="113">
        <v>213.54999999999998</v>
      </c>
      <c r="D105" s="113">
        <v>719.1</v>
      </c>
      <c r="E105" s="114"/>
      <c r="F105" s="113">
        <v>230.48999999999998</v>
      </c>
      <c r="G105" s="115">
        <v>736.04000000000008</v>
      </c>
    </row>
    <row r="106" spans="2:7" ht="15.75" x14ac:dyDescent="0.3">
      <c r="B106" s="57" t="s">
        <v>25</v>
      </c>
      <c r="C106" s="113">
        <v>640.65</v>
      </c>
      <c r="D106" s="113">
        <v>2157.3000000000002</v>
      </c>
      <c r="E106" s="114"/>
      <c r="F106" s="113">
        <v>691.46999999999991</v>
      </c>
      <c r="G106" s="115">
        <v>2208.1200000000003</v>
      </c>
    </row>
    <row r="107" spans="2:7" x14ac:dyDescent="0.25">
      <c r="B107" s="58" t="s">
        <v>54</v>
      </c>
      <c r="C107" s="116">
        <v>0</v>
      </c>
      <c r="D107" s="116">
        <v>0</v>
      </c>
      <c r="E107" s="117"/>
      <c r="F107" s="116">
        <v>50</v>
      </c>
      <c r="G107" s="118">
        <v>50</v>
      </c>
    </row>
    <row r="108" spans="2:7" ht="15.75" x14ac:dyDescent="0.3">
      <c r="B108" s="57" t="s">
        <v>24</v>
      </c>
      <c r="C108" s="113">
        <v>213.54999999999998</v>
      </c>
      <c r="D108" s="113">
        <v>719.1</v>
      </c>
      <c r="E108" s="114"/>
      <c r="F108" s="113">
        <v>263.54999999999995</v>
      </c>
      <c r="G108" s="115">
        <v>769.1</v>
      </c>
    </row>
    <row r="109" spans="2:7" ht="16.5" thickBot="1" x14ac:dyDescent="0.35">
      <c r="B109" s="59" t="s">
        <v>25</v>
      </c>
      <c r="C109" s="119">
        <v>640.65</v>
      </c>
      <c r="D109" s="119">
        <v>2157.3000000000002</v>
      </c>
      <c r="E109" s="120"/>
      <c r="F109" s="119">
        <v>790.64999999999986</v>
      </c>
      <c r="G109" s="121">
        <v>2307.3000000000002</v>
      </c>
    </row>
    <row r="110" spans="2:7" x14ac:dyDescent="0.25">
      <c r="B110" s="64" t="s">
        <v>55</v>
      </c>
      <c r="C110" s="110">
        <v>0</v>
      </c>
      <c r="D110" s="110">
        <v>0</v>
      </c>
      <c r="E110" s="111"/>
      <c r="F110" s="110">
        <v>70</v>
      </c>
      <c r="G110" s="112">
        <v>70</v>
      </c>
    </row>
    <row r="111" spans="2:7" ht="15.75" x14ac:dyDescent="0.3">
      <c r="B111" s="65" t="s">
        <v>24</v>
      </c>
      <c r="C111" s="113">
        <v>213.54999999999998</v>
      </c>
      <c r="D111" s="113">
        <v>719.1</v>
      </c>
      <c r="E111" s="114"/>
      <c r="F111" s="113">
        <v>250.48999999999998</v>
      </c>
      <c r="G111" s="115">
        <v>756.04000000000008</v>
      </c>
    </row>
    <row r="112" spans="2:7" ht="15.75" x14ac:dyDescent="0.3">
      <c r="B112" s="65" t="s">
        <v>25</v>
      </c>
      <c r="C112" s="113">
        <v>640.65</v>
      </c>
      <c r="D112" s="113">
        <v>2157.3000000000002</v>
      </c>
      <c r="E112" s="114"/>
      <c r="F112" s="113">
        <v>751.46999999999991</v>
      </c>
      <c r="G112" s="115">
        <v>2268.1200000000003</v>
      </c>
    </row>
    <row r="113" spans="2:7" x14ac:dyDescent="0.25">
      <c r="B113" s="66" t="s">
        <v>56</v>
      </c>
      <c r="C113" s="116">
        <v>0</v>
      </c>
      <c r="D113" s="116">
        <v>0</v>
      </c>
      <c r="E113" s="117"/>
      <c r="F113" s="116">
        <v>70</v>
      </c>
      <c r="G113" s="118">
        <v>70</v>
      </c>
    </row>
    <row r="114" spans="2:7" ht="15.75" x14ac:dyDescent="0.3">
      <c r="B114" s="65" t="s">
        <v>24</v>
      </c>
      <c r="C114" s="113">
        <v>213.54999999999998</v>
      </c>
      <c r="D114" s="113">
        <v>719.1</v>
      </c>
      <c r="E114" s="114"/>
      <c r="F114" s="113">
        <v>283.54999999999995</v>
      </c>
      <c r="G114" s="115">
        <v>789.1</v>
      </c>
    </row>
    <row r="115" spans="2:7" ht="16.5" thickBot="1" x14ac:dyDescent="0.35">
      <c r="B115" s="67" t="s">
        <v>25</v>
      </c>
      <c r="C115" s="119">
        <v>640.65</v>
      </c>
      <c r="D115" s="119">
        <v>2157.3000000000002</v>
      </c>
      <c r="E115" s="120"/>
      <c r="F115" s="119">
        <v>850.64999999999986</v>
      </c>
      <c r="G115" s="121">
        <v>2367.3000000000002</v>
      </c>
    </row>
    <row r="116" spans="2:7" x14ac:dyDescent="0.25">
      <c r="B116" s="56" t="s">
        <v>57</v>
      </c>
      <c r="C116" s="110">
        <v>0</v>
      </c>
      <c r="D116" s="110">
        <v>0</v>
      </c>
      <c r="E116" s="111"/>
      <c r="F116" s="110">
        <v>26</v>
      </c>
      <c r="G116" s="112">
        <v>26</v>
      </c>
    </row>
    <row r="117" spans="2:7" ht="15.75" x14ac:dyDescent="0.3">
      <c r="B117" s="57" t="s">
        <v>24</v>
      </c>
      <c r="C117" s="113">
        <v>213.54999999999998</v>
      </c>
      <c r="D117" s="113">
        <v>719.1</v>
      </c>
      <c r="E117" s="114"/>
      <c r="F117" s="113">
        <v>206.48999999999998</v>
      </c>
      <c r="G117" s="115">
        <v>712.04000000000008</v>
      </c>
    </row>
    <row r="118" spans="2:7" ht="15.75" x14ac:dyDescent="0.3">
      <c r="B118" s="57" t="s">
        <v>25</v>
      </c>
      <c r="C118" s="113">
        <v>640.65</v>
      </c>
      <c r="D118" s="113">
        <v>2157.3000000000002</v>
      </c>
      <c r="E118" s="114"/>
      <c r="F118" s="113">
        <v>619.46999999999991</v>
      </c>
      <c r="G118" s="115">
        <v>2136.1200000000003</v>
      </c>
    </row>
    <row r="119" spans="2:7" x14ac:dyDescent="0.25">
      <c r="B119" s="58" t="s">
        <v>58</v>
      </c>
      <c r="C119" s="116">
        <v>0</v>
      </c>
      <c r="D119" s="116">
        <v>0</v>
      </c>
      <c r="E119" s="117"/>
      <c r="F119" s="116">
        <v>26</v>
      </c>
      <c r="G119" s="118">
        <v>26</v>
      </c>
    </row>
    <row r="120" spans="2:7" ht="15.75" x14ac:dyDescent="0.3">
      <c r="B120" s="57" t="s">
        <v>24</v>
      </c>
      <c r="C120" s="113">
        <v>213.54999999999998</v>
      </c>
      <c r="D120" s="113">
        <v>719.1</v>
      </c>
      <c r="E120" s="114"/>
      <c r="F120" s="113">
        <v>239.54999999999998</v>
      </c>
      <c r="G120" s="115">
        <v>745.1</v>
      </c>
    </row>
    <row r="121" spans="2:7" ht="16.5" thickBot="1" x14ac:dyDescent="0.35">
      <c r="B121" s="59" t="s">
        <v>25</v>
      </c>
      <c r="C121" s="119">
        <v>640.65</v>
      </c>
      <c r="D121" s="119">
        <v>2157.3000000000002</v>
      </c>
      <c r="E121" s="120"/>
      <c r="F121" s="119">
        <v>718.65</v>
      </c>
      <c r="G121" s="121">
        <v>2235.3000000000002</v>
      </c>
    </row>
    <row r="122" spans="2:7" x14ac:dyDescent="0.25">
      <c r="B122" s="64" t="s">
        <v>59</v>
      </c>
      <c r="C122" s="110">
        <v>0</v>
      </c>
      <c r="D122" s="110">
        <v>0</v>
      </c>
      <c r="E122" s="111"/>
      <c r="F122" s="110">
        <v>70</v>
      </c>
      <c r="G122" s="112">
        <v>70</v>
      </c>
    </row>
    <row r="123" spans="2:7" ht="15.75" x14ac:dyDescent="0.3">
      <c r="B123" s="65" t="s">
        <v>24</v>
      </c>
      <c r="C123" s="113">
        <v>213.54999999999998</v>
      </c>
      <c r="D123" s="113">
        <v>719.1</v>
      </c>
      <c r="E123" s="114"/>
      <c r="F123" s="113">
        <v>250.48999999999998</v>
      </c>
      <c r="G123" s="115">
        <v>756.04000000000008</v>
      </c>
    </row>
    <row r="124" spans="2:7" ht="15.75" x14ac:dyDescent="0.3">
      <c r="B124" s="65" t="s">
        <v>25</v>
      </c>
      <c r="C124" s="113">
        <v>640.65</v>
      </c>
      <c r="D124" s="113">
        <v>2157.3000000000002</v>
      </c>
      <c r="E124" s="114"/>
      <c r="F124" s="113">
        <v>751.46999999999991</v>
      </c>
      <c r="G124" s="115">
        <v>2268.1200000000003</v>
      </c>
    </row>
    <row r="125" spans="2:7" x14ac:dyDescent="0.25">
      <c r="B125" s="66" t="s">
        <v>60</v>
      </c>
      <c r="C125" s="116">
        <v>0</v>
      </c>
      <c r="D125" s="116">
        <v>0</v>
      </c>
      <c r="E125" s="117"/>
      <c r="F125" s="116">
        <v>70</v>
      </c>
      <c r="G125" s="118">
        <v>70</v>
      </c>
    </row>
    <row r="126" spans="2:7" ht="15.75" x14ac:dyDescent="0.3">
      <c r="B126" s="65" t="s">
        <v>24</v>
      </c>
      <c r="C126" s="113">
        <v>213.54999999999998</v>
      </c>
      <c r="D126" s="113">
        <v>719.1</v>
      </c>
      <c r="E126" s="114"/>
      <c r="F126" s="113">
        <v>283.54999999999995</v>
      </c>
      <c r="G126" s="115">
        <v>789.1</v>
      </c>
    </row>
    <row r="127" spans="2:7" ht="16.5" thickBot="1" x14ac:dyDescent="0.35">
      <c r="B127" s="67" t="s">
        <v>25</v>
      </c>
      <c r="C127" s="119">
        <v>640.65</v>
      </c>
      <c r="D127" s="119">
        <v>2157.3000000000002</v>
      </c>
      <c r="E127" s="120"/>
      <c r="F127" s="119">
        <v>850.64999999999986</v>
      </c>
      <c r="G127" s="121">
        <v>2367.3000000000002</v>
      </c>
    </row>
    <row r="128" spans="2:7" x14ac:dyDescent="0.25">
      <c r="B128" s="56" t="s">
        <v>61</v>
      </c>
      <c r="C128" s="110">
        <v>0</v>
      </c>
      <c r="D128" s="110">
        <v>0</v>
      </c>
      <c r="E128" s="111"/>
      <c r="F128" s="110">
        <v>70</v>
      </c>
      <c r="G128" s="112">
        <v>70</v>
      </c>
    </row>
    <row r="129" spans="2:7" ht="15.75" x14ac:dyDescent="0.3">
      <c r="B129" s="57" t="s">
        <v>24</v>
      </c>
      <c r="C129" s="113">
        <v>213.54999999999998</v>
      </c>
      <c r="D129" s="113">
        <v>719.1</v>
      </c>
      <c r="E129" s="114"/>
      <c r="F129" s="113">
        <v>250.48999999999998</v>
      </c>
      <c r="G129" s="115">
        <v>756.04000000000008</v>
      </c>
    </row>
    <row r="130" spans="2:7" ht="15.75" x14ac:dyDescent="0.3">
      <c r="B130" s="57" t="s">
        <v>25</v>
      </c>
      <c r="C130" s="113">
        <v>640.65</v>
      </c>
      <c r="D130" s="113">
        <v>2157.3000000000002</v>
      </c>
      <c r="E130" s="114"/>
      <c r="F130" s="113">
        <v>751.46999999999991</v>
      </c>
      <c r="G130" s="115">
        <v>2268.1200000000003</v>
      </c>
    </row>
    <row r="131" spans="2:7" x14ac:dyDescent="0.25">
      <c r="B131" s="58" t="s">
        <v>62</v>
      </c>
      <c r="C131" s="116">
        <v>0</v>
      </c>
      <c r="D131" s="116">
        <v>0</v>
      </c>
      <c r="E131" s="117"/>
      <c r="F131" s="116">
        <v>70</v>
      </c>
      <c r="G131" s="118">
        <v>70</v>
      </c>
    </row>
    <row r="132" spans="2:7" ht="15.75" x14ac:dyDescent="0.3">
      <c r="B132" s="57" t="s">
        <v>24</v>
      </c>
      <c r="C132" s="113">
        <v>213.54999999999998</v>
      </c>
      <c r="D132" s="113">
        <v>719.1</v>
      </c>
      <c r="E132" s="114"/>
      <c r="F132" s="113">
        <v>283.54999999999995</v>
      </c>
      <c r="G132" s="115">
        <v>789.1</v>
      </c>
    </row>
    <row r="133" spans="2:7" ht="16.5" thickBot="1" x14ac:dyDescent="0.35">
      <c r="B133" s="59" t="s">
        <v>25</v>
      </c>
      <c r="C133" s="119">
        <v>640.65</v>
      </c>
      <c r="D133" s="119">
        <v>2157.3000000000002</v>
      </c>
      <c r="E133" s="120"/>
      <c r="F133" s="119">
        <v>850.64999999999986</v>
      </c>
      <c r="G133" s="121">
        <v>2367.3000000000002</v>
      </c>
    </row>
    <row r="134" spans="2:7" x14ac:dyDescent="0.25">
      <c r="B134" s="64" t="s">
        <v>63</v>
      </c>
      <c r="C134" s="110">
        <v>0</v>
      </c>
      <c r="D134" s="110">
        <v>0</v>
      </c>
      <c r="E134" s="111"/>
      <c r="F134" s="110">
        <v>100</v>
      </c>
      <c r="G134" s="112">
        <v>100</v>
      </c>
    </row>
    <row r="135" spans="2:7" ht="15.75" x14ac:dyDescent="0.3">
      <c r="B135" s="65" t="s">
        <v>24</v>
      </c>
      <c r="C135" s="113">
        <v>213.54999999999998</v>
      </c>
      <c r="D135" s="113">
        <v>719.1</v>
      </c>
      <c r="E135" s="114"/>
      <c r="F135" s="113">
        <v>280.49</v>
      </c>
      <c r="G135" s="115">
        <v>786.04000000000008</v>
      </c>
    </row>
    <row r="136" spans="2:7" ht="15.75" x14ac:dyDescent="0.3">
      <c r="B136" s="65" t="s">
        <v>25</v>
      </c>
      <c r="C136" s="113">
        <v>640.65</v>
      </c>
      <c r="D136" s="113">
        <v>2157.3000000000002</v>
      </c>
      <c r="E136" s="114"/>
      <c r="F136" s="113">
        <v>841.47</v>
      </c>
      <c r="G136" s="115">
        <v>2358.1200000000003</v>
      </c>
    </row>
    <row r="137" spans="2:7" x14ac:dyDescent="0.25">
      <c r="B137" s="66" t="s">
        <v>64</v>
      </c>
      <c r="C137" s="116">
        <v>0</v>
      </c>
      <c r="D137" s="116">
        <v>0</v>
      </c>
      <c r="E137" s="117"/>
      <c r="F137" s="116">
        <v>100</v>
      </c>
      <c r="G137" s="118">
        <v>100</v>
      </c>
    </row>
    <row r="138" spans="2:7" ht="15.75" x14ac:dyDescent="0.3">
      <c r="B138" s="65" t="s">
        <v>24</v>
      </c>
      <c r="C138" s="113">
        <v>213.54999999999998</v>
      </c>
      <c r="D138" s="113">
        <v>719.1</v>
      </c>
      <c r="E138" s="114"/>
      <c r="F138" s="113">
        <v>313.54999999999995</v>
      </c>
      <c r="G138" s="115">
        <v>819.1</v>
      </c>
    </row>
    <row r="139" spans="2:7" ht="16.5" thickBot="1" x14ac:dyDescent="0.35">
      <c r="B139" s="67" t="s">
        <v>25</v>
      </c>
      <c r="C139" s="119">
        <v>640.65</v>
      </c>
      <c r="D139" s="119">
        <v>2157.3000000000002</v>
      </c>
      <c r="E139" s="120"/>
      <c r="F139" s="119">
        <v>940.64999999999986</v>
      </c>
      <c r="G139" s="121">
        <v>2457.3000000000002</v>
      </c>
    </row>
    <row r="140" spans="2:7" x14ac:dyDescent="0.25">
      <c r="B140" s="56" t="s">
        <v>65</v>
      </c>
      <c r="C140" s="110">
        <v>0</v>
      </c>
      <c r="D140" s="110">
        <v>0</v>
      </c>
      <c r="E140" s="111"/>
      <c r="F140" s="110">
        <v>65</v>
      </c>
      <c r="G140" s="112">
        <v>65</v>
      </c>
    </row>
    <row r="141" spans="2:7" ht="15.75" x14ac:dyDescent="0.3">
      <c r="B141" s="57" t="s">
        <v>24</v>
      </c>
      <c r="C141" s="113">
        <v>213.54999999999998</v>
      </c>
      <c r="D141" s="113">
        <v>719.1</v>
      </c>
      <c r="E141" s="114"/>
      <c r="F141" s="113">
        <v>245.48999999999998</v>
      </c>
      <c r="G141" s="115">
        <v>751.04000000000008</v>
      </c>
    </row>
    <row r="142" spans="2:7" ht="15.75" x14ac:dyDescent="0.3">
      <c r="B142" s="57" t="s">
        <v>25</v>
      </c>
      <c r="C142" s="113">
        <v>640.65</v>
      </c>
      <c r="D142" s="113">
        <v>2157.3000000000002</v>
      </c>
      <c r="E142" s="114"/>
      <c r="F142" s="113">
        <v>736.46999999999991</v>
      </c>
      <c r="G142" s="115">
        <v>2253.1200000000003</v>
      </c>
    </row>
    <row r="143" spans="2:7" x14ac:dyDescent="0.25">
      <c r="B143" s="58" t="s">
        <v>66</v>
      </c>
      <c r="C143" s="116">
        <v>0</v>
      </c>
      <c r="D143" s="116">
        <v>0</v>
      </c>
      <c r="E143" s="117"/>
      <c r="F143" s="116">
        <v>65</v>
      </c>
      <c r="G143" s="118">
        <v>65</v>
      </c>
    </row>
    <row r="144" spans="2:7" ht="15.75" x14ac:dyDescent="0.3">
      <c r="B144" s="57" t="s">
        <v>24</v>
      </c>
      <c r="C144" s="113">
        <v>213.54999999999998</v>
      </c>
      <c r="D144" s="113">
        <v>719.1</v>
      </c>
      <c r="E144" s="114"/>
      <c r="F144" s="113">
        <v>278.54999999999995</v>
      </c>
      <c r="G144" s="115">
        <v>784.1</v>
      </c>
    </row>
    <row r="145" spans="2:7" ht="16.5" thickBot="1" x14ac:dyDescent="0.35">
      <c r="B145" s="59" t="s">
        <v>25</v>
      </c>
      <c r="C145" s="119">
        <v>640.65</v>
      </c>
      <c r="D145" s="119">
        <v>2157.3000000000002</v>
      </c>
      <c r="E145" s="120"/>
      <c r="F145" s="119">
        <v>835.64999999999986</v>
      </c>
      <c r="G145" s="121">
        <v>2352.3000000000002</v>
      </c>
    </row>
    <row r="146" spans="2:7" x14ac:dyDescent="0.25">
      <c r="B146" s="64" t="s">
        <v>67</v>
      </c>
      <c r="C146" s="110">
        <v>0</v>
      </c>
      <c r="D146" s="110">
        <v>0</v>
      </c>
      <c r="E146" s="111"/>
      <c r="F146" s="110">
        <v>71</v>
      </c>
      <c r="G146" s="112">
        <v>71</v>
      </c>
    </row>
    <row r="147" spans="2:7" ht="15.75" x14ac:dyDescent="0.3">
      <c r="B147" s="65" t="s">
        <v>24</v>
      </c>
      <c r="C147" s="113">
        <v>213.54999999999998</v>
      </c>
      <c r="D147" s="113">
        <v>719.1</v>
      </c>
      <c r="E147" s="114"/>
      <c r="F147" s="113">
        <v>251.48999999999998</v>
      </c>
      <c r="G147" s="115">
        <v>757.04000000000008</v>
      </c>
    </row>
    <row r="148" spans="2:7" ht="15.75" x14ac:dyDescent="0.3">
      <c r="B148" s="65" t="s">
        <v>25</v>
      </c>
      <c r="C148" s="113">
        <v>640.65</v>
      </c>
      <c r="D148" s="113">
        <v>2157.3000000000002</v>
      </c>
      <c r="E148" s="114"/>
      <c r="F148" s="113">
        <v>754.46999999999991</v>
      </c>
      <c r="G148" s="115">
        <v>2271.1200000000003</v>
      </c>
    </row>
    <row r="149" spans="2:7" x14ac:dyDescent="0.25">
      <c r="B149" s="66" t="s">
        <v>68</v>
      </c>
      <c r="C149" s="116">
        <v>0</v>
      </c>
      <c r="D149" s="116">
        <v>0</v>
      </c>
      <c r="E149" s="117"/>
      <c r="F149" s="116">
        <v>71</v>
      </c>
      <c r="G149" s="118">
        <v>71</v>
      </c>
    </row>
    <row r="150" spans="2:7" ht="15.75" x14ac:dyDescent="0.3">
      <c r="B150" s="65" t="s">
        <v>24</v>
      </c>
      <c r="C150" s="113">
        <v>213.54999999999998</v>
      </c>
      <c r="D150" s="113">
        <v>719.1</v>
      </c>
      <c r="E150" s="114"/>
      <c r="F150" s="113">
        <v>284.54999999999995</v>
      </c>
      <c r="G150" s="115">
        <v>790.1</v>
      </c>
    </row>
    <row r="151" spans="2:7" ht="16.5" thickBot="1" x14ac:dyDescent="0.35">
      <c r="B151" s="67" t="s">
        <v>25</v>
      </c>
      <c r="C151" s="119">
        <v>640.65</v>
      </c>
      <c r="D151" s="119">
        <v>2157.3000000000002</v>
      </c>
      <c r="E151" s="120"/>
      <c r="F151" s="119">
        <v>853.64999999999986</v>
      </c>
      <c r="G151" s="121">
        <v>2370.3000000000002</v>
      </c>
    </row>
    <row r="152" spans="2:7" x14ac:dyDescent="0.25">
      <c r="B152" s="56" t="s">
        <v>69</v>
      </c>
      <c r="C152" s="110">
        <v>0</v>
      </c>
      <c r="D152" s="110">
        <v>0</v>
      </c>
      <c r="E152" s="111"/>
      <c r="F152" s="110">
        <v>65</v>
      </c>
      <c r="G152" s="112">
        <v>65</v>
      </c>
    </row>
    <row r="153" spans="2:7" ht="15.75" x14ac:dyDescent="0.3">
      <c r="B153" s="57" t="s">
        <v>24</v>
      </c>
      <c r="C153" s="113">
        <v>213.54999999999998</v>
      </c>
      <c r="D153" s="113">
        <v>719.1</v>
      </c>
      <c r="E153" s="114"/>
      <c r="F153" s="113">
        <v>245.48999999999998</v>
      </c>
      <c r="G153" s="115">
        <v>751.04000000000008</v>
      </c>
    </row>
    <row r="154" spans="2:7" ht="15.75" x14ac:dyDescent="0.3">
      <c r="B154" s="57" t="s">
        <v>25</v>
      </c>
      <c r="C154" s="113">
        <v>640.65</v>
      </c>
      <c r="D154" s="113">
        <v>2157.3000000000002</v>
      </c>
      <c r="E154" s="114"/>
      <c r="F154" s="113">
        <v>736.46999999999991</v>
      </c>
      <c r="G154" s="115">
        <v>2253.1200000000003</v>
      </c>
    </row>
    <row r="155" spans="2:7" x14ac:dyDescent="0.25">
      <c r="B155" s="58" t="s">
        <v>70</v>
      </c>
      <c r="C155" s="116">
        <v>0</v>
      </c>
      <c r="D155" s="116">
        <v>0</v>
      </c>
      <c r="E155" s="117"/>
      <c r="F155" s="116">
        <v>65</v>
      </c>
      <c r="G155" s="118">
        <v>65</v>
      </c>
    </row>
    <row r="156" spans="2:7" ht="15.75" x14ac:dyDescent="0.3">
      <c r="B156" s="57" t="s">
        <v>24</v>
      </c>
      <c r="C156" s="113">
        <v>213.54999999999998</v>
      </c>
      <c r="D156" s="113">
        <v>719.1</v>
      </c>
      <c r="E156" s="114"/>
      <c r="F156" s="113">
        <v>278.54999999999995</v>
      </c>
      <c r="G156" s="115">
        <v>784.1</v>
      </c>
    </row>
    <row r="157" spans="2:7" ht="16.5" thickBot="1" x14ac:dyDescent="0.35">
      <c r="B157" s="59" t="s">
        <v>25</v>
      </c>
      <c r="C157" s="119">
        <v>640.65</v>
      </c>
      <c r="D157" s="119">
        <v>2157.3000000000002</v>
      </c>
      <c r="E157" s="120"/>
      <c r="F157" s="119">
        <v>835.64999999999986</v>
      </c>
      <c r="G157" s="121">
        <v>2352.3000000000002</v>
      </c>
    </row>
    <row r="158" spans="2:7" x14ac:dyDescent="0.25">
      <c r="B158" s="64" t="s">
        <v>71</v>
      </c>
      <c r="C158" s="110">
        <v>0</v>
      </c>
      <c r="D158" s="110">
        <v>0</v>
      </c>
      <c r="E158" s="111"/>
      <c r="F158" s="110">
        <v>59</v>
      </c>
      <c r="G158" s="112">
        <v>59</v>
      </c>
    </row>
    <row r="159" spans="2:7" ht="15.75" x14ac:dyDescent="0.3">
      <c r="B159" s="65" t="s">
        <v>24</v>
      </c>
      <c r="C159" s="113">
        <v>213.54999999999998</v>
      </c>
      <c r="D159" s="113">
        <v>719.1</v>
      </c>
      <c r="E159" s="114"/>
      <c r="F159" s="113">
        <v>239.48999999999998</v>
      </c>
      <c r="G159" s="115">
        <v>745.04000000000008</v>
      </c>
    </row>
    <row r="160" spans="2:7" ht="15.75" x14ac:dyDescent="0.3">
      <c r="B160" s="65" t="s">
        <v>25</v>
      </c>
      <c r="C160" s="113">
        <v>640.65</v>
      </c>
      <c r="D160" s="113">
        <v>2157.3000000000002</v>
      </c>
      <c r="E160" s="114"/>
      <c r="F160" s="113">
        <v>718.46999999999991</v>
      </c>
      <c r="G160" s="115">
        <v>2235.1200000000003</v>
      </c>
    </row>
    <row r="161" spans="2:7" x14ac:dyDescent="0.25">
      <c r="B161" s="66" t="s">
        <v>72</v>
      </c>
      <c r="C161" s="116">
        <v>0</v>
      </c>
      <c r="D161" s="116">
        <v>0</v>
      </c>
      <c r="E161" s="117"/>
      <c r="F161" s="116">
        <v>59</v>
      </c>
      <c r="G161" s="118">
        <v>59</v>
      </c>
    </row>
    <row r="162" spans="2:7" ht="15.75" x14ac:dyDescent="0.3">
      <c r="B162" s="65" t="s">
        <v>24</v>
      </c>
      <c r="C162" s="113">
        <v>213.54999999999998</v>
      </c>
      <c r="D162" s="113">
        <v>719.1</v>
      </c>
      <c r="E162" s="114"/>
      <c r="F162" s="113">
        <v>272.54999999999995</v>
      </c>
      <c r="G162" s="115">
        <v>778.1</v>
      </c>
    </row>
    <row r="163" spans="2:7" ht="16.5" thickBot="1" x14ac:dyDescent="0.35">
      <c r="B163" s="67" t="s">
        <v>25</v>
      </c>
      <c r="C163" s="119">
        <v>640.65</v>
      </c>
      <c r="D163" s="119">
        <v>2157.3000000000002</v>
      </c>
      <c r="E163" s="120"/>
      <c r="F163" s="119">
        <v>817.64999999999986</v>
      </c>
      <c r="G163" s="121">
        <v>2334.3000000000002</v>
      </c>
    </row>
    <row r="164" spans="2:7" x14ac:dyDescent="0.25">
      <c r="B164" s="56" t="s">
        <v>73</v>
      </c>
      <c r="C164" s="110">
        <v>0</v>
      </c>
      <c r="D164" s="110">
        <v>0</v>
      </c>
      <c r="E164" s="111"/>
      <c r="F164" s="110">
        <v>39</v>
      </c>
      <c r="G164" s="112">
        <v>39</v>
      </c>
    </row>
    <row r="165" spans="2:7" ht="15.75" x14ac:dyDescent="0.3">
      <c r="B165" s="57" t="s">
        <v>24</v>
      </c>
      <c r="C165" s="113">
        <v>213.54999999999998</v>
      </c>
      <c r="D165" s="113">
        <v>719.1</v>
      </c>
      <c r="E165" s="114"/>
      <c r="F165" s="113">
        <v>219.48999999999998</v>
      </c>
      <c r="G165" s="115">
        <v>725.04000000000008</v>
      </c>
    </row>
    <row r="166" spans="2:7" ht="15.75" x14ac:dyDescent="0.3">
      <c r="B166" s="57" t="s">
        <v>25</v>
      </c>
      <c r="C166" s="113">
        <v>640.65</v>
      </c>
      <c r="D166" s="113">
        <v>2157.3000000000002</v>
      </c>
      <c r="E166" s="114"/>
      <c r="F166" s="113">
        <v>658.46999999999991</v>
      </c>
      <c r="G166" s="115">
        <v>2175.1200000000003</v>
      </c>
    </row>
    <row r="167" spans="2:7" x14ac:dyDescent="0.25">
      <c r="B167" s="58" t="s">
        <v>74</v>
      </c>
      <c r="C167" s="116">
        <v>0</v>
      </c>
      <c r="D167" s="116">
        <v>0</v>
      </c>
      <c r="E167" s="117"/>
      <c r="F167" s="116">
        <v>39</v>
      </c>
      <c r="G167" s="118">
        <v>39</v>
      </c>
    </row>
    <row r="168" spans="2:7" ht="15.75" x14ac:dyDescent="0.3">
      <c r="B168" s="57" t="s">
        <v>24</v>
      </c>
      <c r="C168" s="113">
        <v>213.54999999999998</v>
      </c>
      <c r="D168" s="113">
        <v>719.1</v>
      </c>
      <c r="E168" s="114"/>
      <c r="F168" s="113">
        <v>252.54999999999998</v>
      </c>
      <c r="G168" s="115">
        <v>758.1</v>
      </c>
    </row>
    <row r="169" spans="2:7" ht="16.5" thickBot="1" x14ac:dyDescent="0.35">
      <c r="B169" s="59" t="s">
        <v>25</v>
      </c>
      <c r="C169" s="119">
        <v>640.65</v>
      </c>
      <c r="D169" s="119">
        <v>2157.3000000000002</v>
      </c>
      <c r="E169" s="120"/>
      <c r="F169" s="119">
        <v>757.65</v>
      </c>
      <c r="G169" s="121">
        <v>2274.3000000000002</v>
      </c>
    </row>
    <row r="170" spans="2:7" x14ac:dyDescent="0.25">
      <c r="B170" s="64" t="s">
        <v>75</v>
      </c>
      <c r="C170" s="110">
        <v>0</v>
      </c>
      <c r="D170" s="110">
        <v>0</v>
      </c>
      <c r="E170" s="111"/>
      <c r="F170" s="110">
        <v>42</v>
      </c>
      <c r="G170" s="112">
        <v>42</v>
      </c>
    </row>
    <row r="171" spans="2:7" ht="15.75" x14ac:dyDescent="0.3">
      <c r="B171" s="65" t="s">
        <v>24</v>
      </c>
      <c r="C171" s="113">
        <v>213.54999999999998</v>
      </c>
      <c r="D171" s="113">
        <v>719.1</v>
      </c>
      <c r="E171" s="114"/>
      <c r="F171" s="113">
        <v>222.48999999999998</v>
      </c>
      <c r="G171" s="115">
        <v>728.04000000000008</v>
      </c>
    </row>
    <row r="172" spans="2:7" ht="15.75" x14ac:dyDescent="0.3">
      <c r="B172" s="65" t="s">
        <v>25</v>
      </c>
      <c r="C172" s="113">
        <v>640.65</v>
      </c>
      <c r="D172" s="113">
        <v>2157.3000000000002</v>
      </c>
      <c r="E172" s="114"/>
      <c r="F172" s="113">
        <v>667.46999999999991</v>
      </c>
      <c r="G172" s="115">
        <v>2184.1200000000003</v>
      </c>
    </row>
    <row r="173" spans="2:7" x14ac:dyDescent="0.25">
      <c r="B173" s="66" t="s">
        <v>76</v>
      </c>
      <c r="C173" s="116">
        <v>0</v>
      </c>
      <c r="D173" s="116">
        <v>0</v>
      </c>
      <c r="E173" s="117"/>
      <c r="F173" s="116">
        <v>42</v>
      </c>
      <c r="G173" s="118">
        <v>42</v>
      </c>
    </row>
    <row r="174" spans="2:7" ht="15.75" x14ac:dyDescent="0.3">
      <c r="B174" s="65" t="s">
        <v>24</v>
      </c>
      <c r="C174" s="113">
        <v>213.54999999999998</v>
      </c>
      <c r="D174" s="113">
        <v>719.1</v>
      </c>
      <c r="E174" s="114"/>
      <c r="F174" s="113">
        <v>255.54999999999998</v>
      </c>
      <c r="G174" s="115">
        <v>761.1</v>
      </c>
    </row>
    <row r="175" spans="2:7" ht="16.5" thickBot="1" x14ac:dyDescent="0.35">
      <c r="B175" s="67" t="s">
        <v>25</v>
      </c>
      <c r="C175" s="119">
        <v>640.65</v>
      </c>
      <c r="D175" s="119">
        <v>2157.3000000000002</v>
      </c>
      <c r="E175" s="120"/>
      <c r="F175" s="119">
        <v>766.65</v>
      </c>
      <c r="G175" s="121">
        <v>2283.3000000000002</v>
      </c>
    </row>
    <row r="176" spans="2:7" x14ac:dyDescent="0.25">
      <c r="B176" s="56" t="s">
        <v>77</v>
      </c>
      <c r="C176" s="110">
        <v>0</v>
      </c>
      <c r="D176" s="110">
        <v>0</v>
      </c>
      <c r="E176" s="111"/>
      <c r="F176" s="110">
        <v>40</v>
      </c>
      <c r="G176" s="112">
        <v>40</v>
      </c>
    </row>
    <row r="177" spans="2:7" ht="15.75" x14ac:dyDescent="0.3">
      <c r="B177" s="57" t="s">
        <v>24</v>
      </c>
      <c r="C177" s="113">
        <v>213.54999999999998</v>
      </c>
      <c r="D177" s="113">
        <v>719.1</v>
      </c>
      <c r="E177" s="114"/>
      <c r="F177" s="113">
        <v>220.48999999999998</v>
      </c>
      <c r="G177" s="115">
        <v>726.04000000000008</v>
      </c>
    </row>
    <row r="178" spans="2:7" ht="15.75" x14ac:dyDescent="0.3">
      <c r="B178" s="57" t="s">
        <v>25</v>
      </c>
      <c r="C178" s="113">
        <v>640.65</v>
      </c>
      <c r="D178" s="113">
        <v>2157.3000000000002</v>
      </c>
      <c r="E178" s="114"/>
      <c r="F178" s="113">
        <v>661.46999999999991</v>
      </c>
      <c r="G178" s="115">
        <v>2178.1200000000003</v>
      </c>
    </row>
    <row r="179" spans="2:7" x14ac:dyDescent="0.25">
      <c r="B179" s="58" t="s">
        <v>78</v>
      </c>
      <c r="C179" s="116">
        <v>0</v>
      </c>
      <c r="D179" s="116">
        <v>0</v>
      </c>
      <c r="E179" s="117"/>
      <c r="F179" s="116">
        <v>40</v>
      </c>
      <c r="G179" s="118">
        <v>40</v>
      </c>
    </row>
    <row r="180" spans="2:7" ht="15.75" x14ac:dyDescent="0.3">
      <c r="B180" s="57" t="s">
        <v>24</v>
      </c>
      <c r="C180" s="113">
        <v>213.54999999999998</v>
      </c>
      <c r="D180" s="113">
        <v>719.1</v>
      </c>
      <c r="E180" s="114"/>
      <c r="F180" s="113">
        <v>253.54999999999998</v>
      </c>
      <c r="G180" s="115">
        <v>759.1</v>
      </c>
    </row>
    <row r="181" spans="2:7" ht="16.5" thickBot="1" x14ac:dyDescent="0.35">
      <c r="B181" s="59" t="s">
        <v>25</v>
      </c>
      <c r="C181" s="119">
        <v>640.65</v>
      </c>
      <c r="D181" s="119">
        <v>2157.3000000000002</v>
      </c>
      <c r="E181" s="120"/>
      <c r="F181" s="119">
        <v>760.65</v>
      </c>
      <c r="G181" s="121">
        <v>2277.3000000000002</v>
      </c>
    </row>
    <row r="182" spans="2:7" x14ac:dyDescent="0.25">
      <c r="B182" s="64" t="s">
        <v>79</v>
      </c>
      <c r="C182" s="110">
        <v>0</v>
      </c>
      <c r="D182" s="110">
        <v>0</v>
      </c>
      <c r="E182" s="111"/>
      <c r="F182" s="110">
        <v>40</v>
      </c>
      <c r="G182" s="112">
        <v>40</v>
      </c>
    </row>
    <row r="183" spans="2:7" ht="15.75" x14ac:dyDescent="0.3">
      <c r="B183" s="65" t="s">
        <v>24</v>
      </c>
      <c r="C183" s="113">
        <v>213.54999999999998</v>
      </c>
      <c r="D183" s="113">
        <v>719.1</v>
      </c>
      <c r="E183" s="114"/>
      <c r="F183" s="113">
        <v>220.48999999999998</v>
      </c>
      <c r="G183" s="115">
        <v>726.04000000000008</v>
      </c>
    </row>
    <row r="184" spans="2:7" ht="15.75" x14ac:dyDescent="0.3">
      <c r="B184" s="65" t="s">
        <v>25</v>
      </c>
      <c r="C184" s="113">
        <v>640.65</v>
      </c>
      <c r="D184" s="113">
        <v>2157.3000000000002</v>
      </c>
      <c r="E184" s="114"/>
      <c r="F184" s="113">
        <v>661.46999999999991</v>
      </c>
      <c r="G184" s="115">
        <v>2178.1200000000003</v>
      </c>
    </row>
    <row r="185" spans="2:7" x14ac:dyDescent="0.25">
      <c r="B185" s="66" t="s">
        <v>80</v>
      </c>
      <c r="C185" s="116">
        <v>0</v>
      </c>
      <c r="D185" s="116">
        <v>0</v>
      </c>
      <c r="E185" s="117"/>
      <c r="F185" s="116">
        <v>40</v>
      </c>
      <c r="G185" s="118">
        <v>40</v>
      </c>
    </row>
    <row r="186" spans="2:7" ht="15.75" x14ac:dyDescent="0.3">
      <c r="B186" s="65" t="s">
        <v>24</v>
      </c>
      <c r="C186" s="113">
        <v>213.54999999999998</v>
      </c>
      <c r="D186" s="113">
        <v>719.1</v>
      </c>
      <c r="E186" s="114"/>
      <c r="F186" s="113">
        <v>253.54999999999998</v>
      </c>
      <c r="G186" s="115">
        <v>759.1</v>
      </c>
    </row>
    <row r="187" spans="2:7" ht="16.5" thickBot="1" x14ac:dyDescent="0.35">
      <c r="B187" s="67" t="s">
        <v>25</v>
      </c>
      <c r="C187" s="119">
        <v>640.65</v>
      </c>
      <c r="D187" s="119">
        <v>2157.3000000000002</v>
      </c>
      <c r="E187" s="120"/>
      <c r="F187" s="119">
        <v>760.65</v>
      </c>
      <c r="G187" s="121">
        <v>2277.3000000000002</v>
      </c>
    </row>
    <row r="188" spans="2:7" x14ac:dyDescent="0.25">
      <c r="B188" s="56" t="s">
        <v>81</v>
      </c>
      <c r="C188" s="110">
        <v>0</v>
      </c>
      <c r="D188" s="110">
        <v>0</v>
      </c>
      <c r="E188" s="111"/>
      <c r="F188" s="110">
        <v>50</v>
      </c>
      <c r="G188" s="112">
        <v>50</v>
      </c>
    </row>
    <row r="189" spans="2:7" ht="15.75" x14ac:dyDescent="0.3">
      <c r="B189" s="57" t="s">
        <v>24</v>
      </c>
      <c r="C189" s="113">
        <v>213.54999999999998</v>
      </c>
      <c r="D189" s="113">
        <v>719.1</v>
      </c>
      <c r="E189" s="114"/>
      <c r="F189" s="113">
        <v>230.48999999999998</v>
      </c>
      <c r="G189" s="115">
        <v>736.04000000000008</v>
      </c>
    </row>
    <row r="190" spans="2:7" ht="15.75" x14ac:dyDescent="0.3">
      <c r="B190" s="57" t="s">
        <v>25</v>
      </c>
      <c r="C190" s="113">
        <v>640.65</v>
      </c>
      <c r="D190" s="113">
        <v>2157.3000000000002</v>
      </c>
      <c r="E190" s="114"/>
      <c r="F190" s="113">
        <v>691.46999999999991</v>
      </c>
      <c r="G190" s="115">
        <v>2208.1200000000003</v>
      </c>
    </row>
    <row r="191" spans="2:7" x14ac:dyDescent="0.25">
      <c r="B191" s="58" t="s">
        <v>82</v>
      </c>
      <c r="C191" s="116">
        <v>0</v>
      </c>
      <c r="D191" s="116">
        <v>0</v>
      </c>
      <c r="E191" s="117"/>
      <c r="F191" s="116">
        <v>50</v>
      </c>
      <c r="G191" s="118">
        <v>50</v>
      </c>
    </row>
    <row r="192" spans="2:7" ht="15.75" x14ac:dyDescent="0.3">
      <c r="B192" s="57" t="s">
        <v>24</v>
      </c>
      <c r="C192" s="113">
        <v>213.54999999999998</v>
      </c>
      <c r="D192" s="113">
        <v>719.1</v>
      </c>
      <c r="E192" s="114"/>
      <c r="F192" s="113">
        <v>263.54999999999995</v>
      </c>
      <c r="G192" s="115">
        <v>769.1</v>
      </c>
    </row>
    <row r="193" spans="2:7" ht="16.5" thickBot="1" x14ac:dyDescent="0.35">
      <c r="B193" s="59" t="s">
        <v>25</v>
      </c>
      <c r="C193" s="119">
        <v>640.65</v>
      </c>
      <c r="D193" s="119">
        <v>2157.3000000000002</v>
      </c>
      <c r="E193" s="120"/>
      <c r="F193" s="119">
        <v>790.64999999999986</v>
      </c>
      <c r="G193" s="121">
        <v>2307.3000000000002</v>
      </c>
    </row>
    <row r="194" spans="2:7" x14ac:dyDescent="0.25">
      <c r="B194" s="64" t="s">
        <v>83</v>
      </c>
      <c r="C194" s="110">
        <v>0</v>
      </c>
      <c r="D194" s="110">
        <v>0</v>
      </c>
      <c r="E194" s="111"/>
      <c r="F194" s="110">
        <v>100</v>
      </c>
      <c r="G194" s="112">
        <v>100</v>
      </c>
    </row>
    <row r="195" spans="2:7" ht="15.75" x14ac:dyDescent="0.3">
      <c r="B195" s="65" t="s">
        <v>24</v>
      </c>
      <c r="C195" s="113">
        <v>213.54999999999998</v>
      </c>
      <c r="D195" s="113">
        <v>719.1</v>
      </c>
      <c r="E195" s="114"/>
      <c r="F195" s="113">
        <v>280.49</v>
      </c>
      <c r="G195" s="115">
        <v>786.04000000000008</v>
      </c>
    </row>
    <row r="196" spans="2:7" ht="15.75" x14ac:dyDescent="0.3">
      <c r="B196" s="65" t="s">
        <v>25</v>
      </c>
      <c r="C196" s="113">
        <v>640.65</v>
      </c>
      <c r="D196" s="113">
        <v>2157.3000000000002</v>
      </c>
      <c r="E196" s="114"/>
      <c r="F196" s="113">
        <v>841.47</v>
      </c>
      <c r="G196" s="115">
        <v>2358.1200000000003</v>
      </c>
    </row>
    <row r="197" spans="2:7" x14ac:dyDescent="0.25">
      <c r="B197" s="66" t="s">
        <v>84</v>
      </c>
      <c r="C197" s="116">
        <v>0</v>
      </c>
      <c r="D197" s="116">
        <v>0</v>
      </c>
      <c r="E197" s="117"/>
      <c r="F197" s="116">
        <v>100</v>
      </c>
      <c r="G197" s="118">
        <v>100</v>
      </c>
    </row>
    <row r="198" spans="2:7" ht="15.75" x14ac:dyDescent="0.3">
      <c r="B198" s="65" t="s">
        <v>24</v>
      </c>
      <c r="C198" s="113">
        <v>213.54999999999998</v>
      </c>
      <c r="D198" s="113">
        <v>719.1</v>
      </c>
      <c r="E198" s="114"/>
      <c r="F198" s="113">
        <v>313.54999999999995</v>
      </c>
      <c r="G198" s="115">
        <v>819.1</v>
      </c>
    </row>
    <row r="199" spans="2:7" ht="16.5" thickBot="1" x14ac:dyDescent="0.35">
      <c r="B199" s="67" t="s">
        <v>25</v>
      </c>
      <c r="C199" s="119">
        <v>640.65</v>
      </c>
      <c r="D199" s="119">
        <v>2157.3000000000002</v>
      </c>
      <c r="E199" s="120"/>
      <c r="F199" s="119">
        <v>940.64999999999986</v>
      </c>
      <c r="G199" s="121">
        <v>2457.3000000000002</v>
      </c>
    </row>
    <row r="200" spans="2:7" x14ac:dyDescent="0.25">
      <c r="B200" s="56" t="s">
        <v>85</v>
      </c>
      <c r="C200" s="110">
        <v>0</v>
      </c>
      <c r="D200" s="110">
        <v>0</v>
      </c>
      <c r="E200" s="111"/>
      <c r="F200" s="110">
        <v>10</v>
      </c>
      <c r="G200" s="112">
        <v>10</v>
      </c>
    </row>
    <row r="201" spans="2:7" ht="15.75" x14ac:dyDescent="0.3">
      <c r="B201" s="57" t="s">
        <v>24</v>
      </c>
      <c r="C201" s="113">
        <v>213.54999999999998</v>
      </c>
      <c r="D201" s="113">
        <v>719.1</v>
      </c>
      <c r="E201" s="114"/>
      <c r="F201" s="113">
        <v>190.48999999999998</v>
      </c>
      <c r="G201" s="115">
        <v>696.04000000000008</v>
      </c>
    </row>
    <row r="202" spans="2:7" ht="15.75" x14ac:dyDescent="0.3">
      <c r="B202" s="57" t="s">
        <v>25</v>
      </c>
      <c r="C202" s="113">
        <v>640.65</v>
      </c>
      <c r="D202" s="113">
        <v>2157.3000000000002</v>
      </c>
      <c r="E202" s="114"/>
      <c r="F202" s="113">
        <v>571.46999999999991</v>
      </c>
      <c r="G202" s="115">
        <v>2088.1200000000003</v>
      </c>
    </row>
    <row r="203" spans="2:7" x14ac:dyDescent="0.25">
      <c r="B203" s="58" t="s">
        <v>86</v>
      </c>
      <c r="C203" s="116">
        <v>0</v>
      </c>
      <c r="D203" s="116">
        <v>0</v>
      </c>
      <c r="E203" s="117"/>
      <c r="F203" s="116">
        <v>10</v>
      </c>
      <c r="G203" s="118">
        <v>10</v>
      </c>
    </row>
    <row r="204" spans="2:7" ht="15.75" x14ac:dyDescent="0.3">
      <c r="B204" s="57" t="s">
        <v>24</v>
      </c>
      <c r="C204" s="113">
        <v>213.54999999999998</v>
      </c>
      <c r="D204" s="113">
        <v>719.1</v>
      </c>
      <c r="E204" s="114"/>
      <c r="F204" s="113">
        <v>223.54999999999998</v>
      </c>
      <c r="G204" s="115">
        <v>729.1</v>
      </c>
    </row>
    <row r="205" spans="2:7" ht="16.5" thickBot="1" x14ac:dyDescent="0.35">
      <c r="B205" s="59" t="s">
        <v>25</v>
      </c>
      <c r="C205" s="119">
        <v>640.65</v>
      </c>
      <c r="D205" s="119">
        <v>2157.3000000000002</v>
      </c>
      <c r="E205" s="120"/>
      <c r="F205" s="119">
        <v>670.65</v>
      </c>
      <c r="G205" s="121">
        <v>2187.3000000000002</v>
      </c>
    </row>
    <row r="206" spans="2:7" ht="16.5" x14ac:dyDescent="0.3">
      <c r="B206" s="21" t="s">
        <v>87</v>
      </c>
      <c r="C206" s="10"/>
      <c r="D206" s="10"/>
      <c r="E206" s="47"/>
      <c r="F206" s="10"/>
      <c r="G206" s="10"/>
    </row>
    <row r="207" spans="2:7" ht="16.5" x14ac:dyDescent="0.3">
      <c r="B207" s="4" t="s">
        <v>16</v>
      </c>
      <c r="C207" s="26"/>
      <c r="D207" s="26"/>
      <c r="E207" s="43"/>
      <c r="F207" s="26"/>
      <c r="G207" s="26"/>
    </row>
    <row r="208" spans="2:7" ht="16.5" x14ac:dyDescent="0.3">
      <c r="B208" s="4" t="s">
        <v>15</v>
      </c>
      <c r="C208" s="26"/>
      <c r="D208" s="26"/>
      <c r="E208" s="43"/>
      <c r="F208" s="26"/>
      <c r="G208" s="26"/>
    </row>
    <row r="209" spans="2:7" ht="16.5" x14ac:dyDescent="0.3">
      <c r="B209" s="4" t="s">
        <v>88</v>
      </c>
      <c r="C209" s="26"/>
      <c r="D209" s="26"/>
      <c r="E209" s="43"/>
      <c r="F209" s="26"/>
      <c r="G209" s="26"/>
    </row>
    <row r="210" spans="2:7" ht="16.5" x14ac:dyDescent="0.3">
      <c r="B210" s="4" t="s">
        <v>89</v>
      </c>
      <c r="C210" s="26"/>
      <c r="D210" s="26"/>
      <c r="E210" s="43"/>
      <c r="F210" s="26"/>
      <c r="G210" s="26"/>
    </row>
    <row r="211" spans="2:7" ht="16.5" x14ac:dyDescent="0.3">
      <c r="B211" s="4" t="s">
        <v>17</v>
      </c>
      <c r="C211" s="26"/>
      <c r="D211" s="26"/>
      <c r="E211" s="43"/>
      <c r="F211" s="26"/>
      <c r="G211" s="26"/>
    </row>
    <row r="212" spans="2:7" s="1" customFormat="1" ht="17.25" thickBot="1" x14ac:dyDescent="0.35">
      <c r="B212" s="4" t="s">
        <v>145</v>
      </c>
      <c r="C212" s="125">
        <v>20</v>
      </c>
      <c r="D212" s="125">
        <v>20</v>
      </c>
      <c r="E212" s="43"/>
      <c r="F212" s="126"/>
      <c r="G212" s="126"/>
    </row>
    <row r="213" spans="2:7" ht="16.5" x14ac:dyDescent="0.3">
      <c r="B213" s="21" t="s">
        <v>90</v>
      </c>
      <c r="C213" s="10"/>
      <c r="D213" s="10"/>
      <c r="E213" s="47"/>
      <c r="F213" s="10"/>
      <c r="G213" s="10"/>
    </row>
    <row r="214" spans="2:7" ht="17.25" thickBot="1" x14ac:dyDescent="0.35">
      <c r="B214" s="7" t="s">
        <v>91</v>
      </c>
      <c r="C214" s="8"/>
      <c r="D214" s="8"/>
      <c r="E214" s="48"/>
      <c r="F214" s="8"/>
      <c r="G214" s="8"/>
    </row>
    <row r="215" spans="2:7" x14ac:dyDescent="0.25">
      <c r="B215" s="37" t="s">
        <v>143</v>
      </c>
      <c r="C215" s="37"/>
      <c r="D215" s="37"/>
      <c r="E215" s="37"/>
      <c r="F215" s="37"/>
      <c r="G215" s="37"/>
    </row>
    <row r="216" spans="2:7" x14ac:dyDescent="0.25">
      <c r="B216" s="1"/>
      <c r="C216" s="1"/>
      <c r="D216" s="1"/>
      <c r="E216" s="1"/>
      <c r="F216" s="1"/>
      <c r="G216" s="1"/>
    </row>
    <row r="217" spans="2:7" ht="16.5" x14ac:dyDescent="0.3">
      <c r="B217" s="2" t="s">
        <v>92</v>
      </c>
      <c r="C217" s="1"/>
      <c r="D217" s="1"/>
      <c r="E217" s="1"/>
      <c r="F217" s="1"/>
      <c r="G217" s="1"/>
    </row>
    <row r="218" spans="2:7" x14ac:dyDescent="0.25">
      <c r="B218" s="1"/>
      <c r="C218" s="1"/>
      <c r="D218" s="1"/>
      <c r="E218" s="1"/>
      <c r="F218" s="1"/>
      <c r="G218" s="1"/>
    </row>
    <row r="219" spans="2:7" ht="15.75" x14ac:dyDescent="0.3">
      <c r="B219" s="171" t="s">
        <v>93</v>
      </c>
      <c r="C219" s="172"/>
      <c r="D219" s="172"/>
      <c r="E219" s="1"/>
      <c r="F219" s="1"/>
      <c r="G219" s="1"/>
    </row>
    <row r="220" spans="2:7" x14ac:dyDescent="0.25">
      <c r="B220" s="1"/>
      <c r="C220" s="1"/>
      <c r="D220" s="1"/>
      <c r="E220" s="1"/>
      <c r="F220" s="1"/>
      <c r="G220" s="1"/>
    </row>
    <row r="221" spans="2:7" x14ac:dyDescent="0.25">
      <c r="B221" s="1"/>
      <c r="C221" s="1"/>
      <c r="D221" s="1"/>
      <c r="E221" s="1"/>
      <c r="F221" s="1"/>
      <c r="G221" s="1"/>
    </row>
    <row r="222" spans="2:7" x14ac:dyDescent="0.25">
      <c r="B222" s="1"/>
      <c r="C222" s="1"/>
      <c r="D222" s="1"/>
      <c r="E222" s="1"/>
      <c r="F222" s="1"/>
      <c r="G222" s="1"/>
    </row>
    <row r="223" spans="2:7" ht="16.5" x14ac:dyDescent="0.3">
      <c r="B223" s="2"/>
      <c r="C223" s="2"/>
      <c r="D223" s="2"/>
      <c r="E223" s="2"/>
      <c r="F223" s="2"/>
      <c r="G223" s="2"/>
    </row>
  </sheetData>
  <mergeCells count="5">
    <mergeCell ref="A1:D1"/>
    <mergeCell ref="A2:G2"/>
    <mergeCell ref="C4:D4"/>
    <mergeCell ref="F4:G4"/>
    <mergeCell ref="B219:D219"/>
  </mergeCells>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workbookViewId="0">
      <selection activeCell="K18" sqref="K18:K19"/>
    </sheetView>
  </sheetViews>
  <sheetFormatPr defaultColWidth="9.140625" defaultRowHeight="16.5" x14ac:dyDescent="0.3"/>
  <cols>
    <col min="1" max="1" width="2.42578125" style="2" customWidth="1"/>
    <col min="2" max="2" width="35.42578125" style="2" bestFit="1" customWidth="1"/>
    <col min="3" max="3" width="18.7109375" style="2" customWidth="1"/>
    <col min="4" max="4" width="22.7109375" style="2" customWidth="1"/>
    <col min="5" max="5" width="1" style="2" customWidth="1"/>
    <col min="6" max="6" width="18.7109375" style="2" customWidth="1"/>
    <col min="7" max="7" width="22.7109375" style="2" customWidth="1"/>
    <col min="8" max="9" width="1" style="2" customWidth="1"/>
    <col min="10" max="10" width="18.7109375" style="2" customWidth="1"/>
    <col min="11" max="11" width="22.7109375" style="2" customWidth="1"/>
    <col min="12" max="16384" width="9.140625" style="2"/>
  </cols>
  <sheetData>
    <row r="1" spans="1:11" x14ac:dyDescent="0.3">
      <c r="A1" s="170" t="s">
        <v>115</v>
      </c>
      <c r="B1" s="170"/>
      <c r="C1" s="170"/>
      <c r="D1" s="170"/>
      <c r="E1" s="170"/>
      <c r="F1" s="170"/>
      <c r="G1" s="170"/>
      <c r="H1" s="170"/>
      <c r="I1" s="170"/>
      <c r="J1" s="170"/>
      <c r="K1" s="170"/>
    </row>
    <row r="2" spans="1:11" x14ac:dyDescent="0.3">
      <c r="A2" s="170" t="s">
        <v>1</v>
      </c>
      <c r="B2" s="170"/>
      <c r="C2" s="170"/>
      <c r="D2" s="170"/>
      <c r="E2" s="170"/>
      <c r="F2" s="170"/>
      <c r="G2" s="170"/>
      <c r="H2" s="170"/>
      <c r="I2" s="170"/>
      <c r="J2" s="170"/>
      <c r="K2" s="170"/>
    </row>
    <row r="3" spans="1:11" ht="17.25" thickBot="1" x14ac:dyDescent="0.35">
      <c r="B3" s="38"/>
      <c r="C3" s="38"/>
      <c r="D3" s="38"/>
      <c r="E3" s="38"/>
      <c r="F3" s="38"/>
      <c r="G3" s="38"/>
      <c r="H3" s="38"/>
      <c r="I3" s="38"/>
      <c r="J3" s="38"/>
      <c r="K3" s="38"/>
    </row>
    <row r="4" spans="1:11" ht="33" customHeight="1" thickBot="1" x14ac:dyDescent="0.35">
      <c r="B4" s="3"/>
      <c r="C4" s="169" t="s">
        <v>2</v>
      </c>
      <c r="D4" s="168"/>
      <c r="E4" s="40"/>
      <c r="F4" s="169" t="s">
        <v>3</v>
      </c>
      <c r="G4" s="168"/>
      <c r="H4" s="40"/>
      <c r="I4" s="16"/>
      <c r="J4" s="169" t="s">
        <v>4</v>
      </c>
      <c r="K4" s="168"/>
    </row>
    <row r="5" spans="1:11" ht="17.25" thickBot="1" x14ac:dyDescent="0.35">
      <c r="B5" s="17" t="s">
        <v>5</v>
      </c>
      <c r="C5" s="18" t="s">
        <v>6</v>
      </c>
      <c r="D5" s="18" t="s">
        <v>7</v>
      </c>
      <c r="E5" s="41"/>
      <c r="F5" s="18" t="s">
        <v>6</v>
      </c>
      <c r="G5" s="18" t="s">
        <v>7</v>
      </c>
      <c r="H5" s="41"/>
      <c r="I5" s="19"/>
      <c r="J5" s="18" t="s">
        <v>6</v>
      </c>
      <c r="K5" s="20" t="s">
        <v>7</v>
      </c>
    </row>
    <row r="6" spans="1:11" x14ac:dyDescent="0.3">
      <c r="B6" s="98" t="s">
        <v>8</v>
      </c>
      <c r="C6" s="32">
        <v>105.07</v>
      </c>
      <c r="D6" s="33">
        <v>105.07</v>
      </c>
      <c r="E6" s="42"/>
      <c r="F6" s="32">
        <v>105.07</v>
      </c>
      <c r="G6" s="33">
        <v>105.07</v>
      </c>
      <c r="H6" s="42"/>
      <c r="I6" s="34"/>
      <c r="J6" s="32"/>
      <c r="K6" s="33"/>
    </row>
    <row r="7" spans="1:11" x14ac:dyDescent="0.3">
      <c r="B7" s="5" t="s">
        <v>9</v>
      </c>
      <c r="C7" s="22">
        <v>36.380000000000003</v>
      </c>
      <c r="D7" s="22">
        <v>36.380000000000003</v>
      </c>
      <c r="E7" s="43"/>
      <c r="F7" s="22">
        <v>36.380000000000003</v>
      </c>
      <c r="G7" s="22">
        <v>36.380000000000003</v>
      </c>
      <c r="H7" s="43"/>
      <c r="I7" s="12"/>
      <c r="J7" s="22"/>
      <c r="K7" s="23"/>
    </row>
    <row r="8" spans="1:11" x14ac:dyDescent="0.3">
      <c r="B8" s="5" t="s">
        <v>10</v>
      </c>
      <c r="C8" s="36"/>
      <c r="D8" s="23">
        <v>377.32</v>
      </c>
      <c r="E8" s="43"/>
      <c r="F8" s="36"/>
      <c r="G8" s="23">
        <v>377.32</v>
      </c>
      <c r="H8" s="43"/>
      <c r="I8" s="12"/>
      <c r="J8" s="77"/>
      <c r="K8" s="23"/>
    </row>
    <row r="9" spans="1:11" x14ac:dyDescent="0.3">
      <c r="B9" s="5" t="s">
        <v>11</v>
      </c>
      <c r="C9" s="22">
        <v>5.16</v>
      </c>
      <c r="D9" s="23">
        <v>5.16</v>
      </c>
      <c r="E9" s="43"/>
      <c r="F9" s="22">
        <v>5.16</v>
      </c>
      <c r="G9" s="22">
        <v>5.16</v>
      </c>
      <c r="H9" s="43"/>
      <c r="I9" s="12"/>
      <c r="J9" s="77"/>
      <c r="K9" s="23"/>
    </row>
    <row r="10" spans="1:11" x14ac:dyDescent="0.3">
      <c r="B10" s="5" t="s">
        <v>12</v>
      </c>
      <c r="C10" s="36"/>
      <c r="D10" s="23">
        <v>18.95</v>
      </c>
      <c r="E10" s="43"/>
      <c r="F10" s="36"/>
      <c r="G10" s="23">
        <v>18.95</v>
      </c>
      <c r="H10" s="43"/>
      <c r="I10" s="12"/>
      <c r="J10" s="77"/>
      <c r="K10" s="23"/>
    </row>
    <row r="11" spans="1:11" x14ac:dyDescent="0.3">
      <c r="B11" s="5" t="s">
        <v>13</v>
      </c>
      <c r="C11" s="22">
        <v>6.76</v>
      </c>
      <c r="D11" s="23">
        <v>6.76</v>
      </c>
      <c r="E11" s="43"/>
      <c r="F11" s="22">
        <v>6.76</v>
      </c>
      <c r="G11" s="23">
        <v>6.76</v>
      </c>
      <c r="H11" s="43"/>
      <c r="I11" s="12"/>
      <c r="J11" s="22"/>
      <c r="K11" s="23"/>
    </row>
    <row r="12" spans="1:11" x14ac:dyDescent="0.3">
      <c r="B12" s="5" t="s">
        <v>14</v>
      </c>
      <c r="C12" s="22">
        <v>10.5</v>
      </c>
      <c r="D12" s="23">
        <v>10.5</v>
      </c>
      <c r="E12" s="43"/>
      <c r="F12" s="22">
        <v>10.5</v>
      </c>
      <c r="G12" s="22">
        <v>10.5</v>
      </c>
      <c r="H12" s="43"/>
      <c r="I12" s="12"/>
      <c r="J12" s="22"/>
      <c r="K12" s="23"/>
    </row>
    <row r="13" spans="1:11" x14ac:dyDescent="0.3">
      <c r="B13" s="5" t="s">
        <v>15</v>
      </c>
      <c r="C13" s="22">
        <v>13.97</v>
      </c>
      <c r="D13" s="23">
        <v>13.97</v>
      </c>
      <c r="E13" s="43"/>
      <c r="F13" s="22">
        <v>13.97</v>
      </c>
      <c r="G13" s="22">
        <v>13.97</v>
      </c>
      <c r="H13" s="43"/>
      <c r="I13" s="12"/>
      <c r="J13" s="22"/>
      <c r="K13" s="23"/>
    </row>
    <row r="14" spans="1:11" x14ac:dyDescent="0.3">
      <c r="B14" s="5" t="s">
        <v>16</v>
      </c>
      <c r="C14" s="22">
        <v>6.91</v>
      </c>
      <c r="D14" s="22">
        <v>6.91</v>
      </c>
      <c r="E14" s="43"/>
      <c r="F14" s="22">
        <v>6.91</v>
      </c>
      <c r="G14" s="22">
        <v>6.91</v>
      </c>
      <c r="H14" s="43"/>
      <c r="I14" s="12"/>
      <c r="J14" s="22"/>
      <c r="K14" s="23"/>
    </row>
    <row r="15" spans="1:11" x14ac:dyDescent="0.3">
      <c r="B15" s="5" t="s">
        <v>19</v>
      </c>
      <c r="C15" s="22">
        <v>5.16</v>
      </c>
      <c r="D15" s="23">
        <v>5.16</v>
      </c>
      <c r="E15" s="43"/>
      <c r="F15" s="22">
        <v>5.16</v>
      </c>
      <c r="G15" s="23">
        <v>5.16</v>
      </c>
      <c r="H15" s="43"/>
      <c r="I15" s="12"/>
      <c r="J15" s="22"/>
      <c r="K15" s="23"/>
    </row>
    <row r="16" spans="1:11" ht="17.25" thickBot="1" x14ac:dyDescent="0.35">
      <c r="B16" s="146" t="s">
        <v>95</v>
      </c>
      <c r="C16" s="147">
        <f>SUM(C6:C15)</f>
        <v>189.90999999999997</v>
      </c>
      <c r="D16" s="147">
        <f>SUM(D6:D15)</f>
        <v>586.17999999999995</v>
      </c>
      <c r="E16" s="148"/>
      <c r="F16" s="147">
        <f>SUM(F6:F15)</f>
        <v>189.90999999999997</v>
      </c>
      <c r="G16" s="147">
        <f>SUM(G6:G15)</f>
        <v>586.17999999999995</v>
      </c>
      <c r="H16" s="148"/>
      <c r="I16" s="149"/>
      <c r="J16" s="150">
        <f>SUM(J6:J15)</f>
        <v>0</v>
      </c>
      <c r="K16" s="151">
        <f>SUM(K6:K15)</f>
        <v>0</v>
      </c>
    </row>
    <row r="17" spans="2:11" x14ac:dyDescent="0.3">
      <c r="B17" s="5" t="s">
        <v>22</v>
      </c>
      <c r="C17" s="23"/>
      <c r="D17" s="23"/>
      <c r="E17" s="12">
        <v>15</v>
      </c>
      <c r="F17" s="23"/>
      <c r="G17" s="89"/>
      <c r="H17" s="43"/>
      <c r="I17" s="145"/>
      <c r="J17" s="89"/>
      <c r="K17" s="23"/>
    </row>
    <row r="18" spans="2:11" x14ac:dyDescent="0.3">
      <c r="B18" s="26" t="s">
        <v>24</v>
      </c>
      <c r="C18" s="105">
        <f>C16+C17</f>
        <v>189.90999999999997</v>
      </c>
      <c r="D18" s="105">
        <f t="shared" ref="D18:G18" si="0">D16+D17</f>
        <v>586.17999999999995</v>
      </c>
      <c r="E18" s="105">
        <f t="shared" si="0"/>
        <v>15</v>
      </c>
      <c r="F18" s="105">
        <f t="shared" si="0"/>
        <v>189.90999999999997</v>
      </c>
      <c r="G18" s="105">
        <f t="shared" si="0"/>
        <v>586.17999999999995</v>
      </c>
      <c r="H18" s="45"/>
      <c r="I18" s="152"/>
      <c r="J18" s="127"/>
      <c r="K18" s="105"/>
    </row>
    <row r="19" spans="2:11" x14ac:dyDescent="0.3">
      <c r="B19" s="26" t="s">
        <v>25</v>
      </c>
      <c r="C19" s="105">
        <f>C18*3</f>
        <v>569.7299999999999</v>
      </c>
      <c r="D19" s="105">
        <f>D18*3</f>
        <v>1758.54</v>
      </c>
      <c r="E19" s="106"/>
      <c r="F19" s="105">
        <f>F18*3</f>
        <v>569.7299999999999</v>
      </c>
      <c r="G19" s="127">
        <f>G18*3</f>
        <v>1758.54</v>
      </c>
      <c r="H19" s="45"/>
      <c r="I19" s="152"/>
      <c r="J19" s="127"/>
      <c r="K19" s="105"/>
    </row>
    <row r="20" spans="2:11" x14ac:dyDescent="0.3">
      <c r="B20" s="26"/>
      <c r="C20" s="105"/>
      <c r="D20" s="105"/>
      <c r="E20" s="106"/>
      <c r="F20" s="105"/>
      <c r="G20" s="127"/>
      <c r="H20" s="45"/>
      <c r="I20" s="152"/>
      <c r="J20" s="128">
        <v>792</v>
      </c>
      <c r="K20" s="105">
        <v>792</v>
      </c>
    </row>
    <row r="21" spans="2:11" x14ac:dyDescent="0.3">
      <c r="B21" s="26" t="s">
        <v>116</v>
      </c>
      <c r="C21" s="105"/>
      <c r="D21" s="105"/>
      <c r="E21" s="106"/>
      <c r="F21" s="105"/>
      <c r="G21" s="127"/>
      <c r="H21" s="45"/>
      <c r="I21" s="152"/>
      <c r="J21" s="128">
        <f>+J20*3</f>
        <v>2376</v>
      </c>
      <c r="K21" s="105">
        <f>+K20*3</f>
        <v>2376</v>
      </c>
    </row>
    <row r="22" spans="2:11" x14ac:dyDescent="0.3">
      <c r="B22" s="26" t="s">
        <v>117</v>
      </c>
      <c r="C22" s="105"/>
      <c r="D22" s="105"/>
      <c r="E22" s="106"/>
      <c r="F22" s="105"/>
      <c r="G22" s="127"/>
      <c r="H22" s="45"/>
      <c r="I22" s="152"/>
      <c r="J22" s="128"/>
      <c r="K22" s="105"/>
    </row>
    <row r="23" spans="2:11" x14ac:dyDescent="0.3">
      <c r="B23" s="26"/>
      <c r="C23" s="105"/>
      <c r="D23" s="105"/>
      <c r="E23" s="106"/>
      <c r="F23" s="105"/>
      <c r="G23" s="127"/>
      <c r="H23" s="45"/>
      <c r="I23" s="152"/>
      <c r="J23" s="128">
        <v>732</v>
      </c>
      <c r="K23" s="129">
        <v>732</v>
      </c>
    </row>
    <row r="24" spans="2:11" x14ac:dyDescent="0.3">
      <c r="B24" s="26" t="s">
        <v>118</v>
      </c>
      <c r="C24" s="100"/>
      <c r="D24" s="100"/>
      <c r="E24" s="101"/>
      <c r="F24" s="100"/>
      <c r="G24" s="130"/>
      <c r="H24" s="43"/>
      <c r="I24" s="145"/>
      <c r="J24" s="128">
        <f>+J23*3</f>
        <v>2196</v>
      </c>
      <c r="K24" s="129">
        <f>+K23*3</f>
        <v>2196</v>
      </c>
    </row>
    <row r="25" spans="2:11" x14ac:dyDescent="0.3">
      <c r="B25" s="26" t="s">
        <v>119</v>
      </c>
      <c r="C25" s="100"/>
      <c r="D25" s="100"/>
      <c r="E25" s="101"/>
      <c r="F25" s="100"/>
      <c r="G25" s="130"/>
      <c r="H25" s="43"/>
      <c r="I25" s="145"/>
      <c r="J25" s="131"/>
      <c r="K25" s="100"/>
    </row>
    <row r="26" spans="2:11" x14ac:dyDescent="0.3">
      <c r="B26" s="26"/>
      <c r="C26" s="100"/>
      <c r="D26" s="100"/>
      <c r="E26" s="101"/>
      <c r="F26" s="100"/>
      <c r="G26" s="130"/>
      <c r="H26" s="43"/>
      <c r="I26" s="145"/>
      <c r="J26" s="131"/>
      <c r="K26" s="100"/>
    </row>
    <row r="27" spans="2:11" x14ac:dyDescent="0.3">
      <c r="B27" s="26" t="s">
        <v>120</v>
      </c>
      <c r="C27" s="105">
        <f>C16+C17</f>
        <v>189.90999999999997</v>
      </c>
      <c r="D27" s="105">
        <f>D16+D17</f>
        <v>586.17999999999995</v>
      </c>
      <c r="E27" s="106"/>
      <c r="F27" s="105">
        <f>F16+F17</f>
        <v>189.90999999999997</v>
      </c>
      <c r="G27" s="127">
        <f>G16+G17</f>
        <v>586.17999999999995</v>
      </c>
      <c r="H27" s="45"/>
      <c r="I27" s="152"/>
      <c r="J27" s="127">
        <v>650</v>
      </c>
      <c r="K27" s="105">
        <v>650</v>
      </c>
    </row>
    <row r="28" spans="2:11" ht="17.25" thickBot="1" x14ac:dyDescent="0.35">
      <c r="B28" s="74" t="s">
        <v>121</v>
      </c>
      <c r="C28" s="108">
        <f>C27*3</f>
        <v>569.7299999999999</v>
      </c>
      <c r="D28" s="108">
        <f>D27*3</f>
        <v>1758.54</v>
      </c>
      <c r="E28" s="109"/>
      <c r="F28" s="108">
        <f>F27*3</f>
        <v>569.7299999999999</v>
      </c>
      <c r="G28" s="132">
        <f>G27*3</f>
        <v>1758.54</v>
      </c>
      <c r="H28" s="46"/>
      <c r="I28" s="153"/>
      <c r="J28" s="132">
        <f>J27*3</f>
        <v>1950</v>
      </c>
      <c r="K28" s="108">
        <f>K27*3</f>
        <v>1950</v>
      </c>
    </row>
    <row r="29" spans="2:11" x14ac:dyDescent="0.3">
      <c r="B29" s="21" t="s">
        <v>87</v>
      </c>
      <c r="C29" s="10"/>
      <c r="D29" s="10"/>
      <c r="E29" s="47"/>
      <c r="F29" s="10"/>
      <c r="G29" s="10"/>
      <c r="H29" s="47"/>
      <c r="I29" s="15"/>
      <c r="J29" s="10"/>
      <c r="K29" s="11"/>
    </row>
    <row r="30" spans="2:11" x14ac:dyDescent="0.3">
      <c r="B30" s="4" t="s">
        <v>16</v>
      </c>
      <c r="C30" s="26"/>
      <c r="D30" s="26"/>
      <c r="E30" s="43"/>
      <c r="F30" s="26"/>
      <c r="G30" s="26"/>
      <c r="H30" s="43"/>
      <c r="I30" s="12"/>
      <c r="J30" s="26"/>
      <c r="K30" s="26"/>
    </row>
    <row r="31" spans="2:11" x14ac:dyDescent="0.3">
      <c r="B31" s="4" t="s">
        <v>15</v>
      </c>
      <c r="C31" s="26"/>
      <c r="D31" s="26"/>
      <c r="E31" s="43"/>
      <c r="F31" s="26"/>
      <c r="G31" s="26"/>
      <c r="H31" s="43"/>
      <c r="I31" s="12"/>
      <c r="J31" s="26"/>
      <c r="K31" s="26"/>
    </row>
    <row r="32" spans="2:11" x14ac:dyDescent="0.3">
      <c r="B32" s="4" t="s">
        <v>88</v>
      </c>
      <c r="C32" s="26"/>
      <c r="D32" s="26"/>
      <c r="E32" s="43"/>
      <c r="F32" s="26"/>
      <c r="G32" s="26"/>
      <c r="H32" s="43"/>
      <c r="I32" s="12"/>
      <c r="J32" s="26"/>
      <c r="K32" s="26"/>
    </row>
    <row r="33" spans="2:11" x14ac:dyDescent="0.3">
      <c r="B33" s="4" t="s">
        <v>89</v>
      </c>
      <c r="C33" s="26"/>
      <c r="D33" s="26"/>
      <c r="E33" s="43"/>
      <c r="F33" s="26"/>
      <c r="G33" s="26"/>
      <c r="H33" s="43"/>
      <c r="I33" s="12"/>
      <c r="J33" s="26"/>
      <c r="K33" s="26"/>
    </row>
    <row r="34" spans="2:11" ht="17.25" thickBot="1" x14ac:dyDescent="0.35">
      <c r="B34" s="4" t="s">
        <v>17</v>
      </c>
      <c r="C34" s="26"/>
      <c r="D34" s="26"/>
      <c r="E34" s="43"/>
      <c r="F34" s="26"/>
      <c r="G34" s="26"/>
      <c r="H34" s="43"/>
      <c r="I34" s="12"/>
      <c r="J34" s="26"/>
      <c r="K34" s="26"/>
    </row>
    <row r="35" spans="2:11" x14ac:dyDescent="0.3">
      <c r="B35" s="21" t="s">
        <v>90</v>
      </c>
      <c r="C35" s="10"/>
      <c r="D35" s="10"/>
      <c r="E35" s="47"/>
      <c r="F35" s="10"/>
      <c r="G35" s="10"/>
      <c r="H35" s="47"/>
      <c r="I35" s="15"/>
      <c r="J35" s="10"/>
      <c r="K35" s="11"/>
    </row>
    <row r="36" spans="2:11" ht="17.25" thickBot="1" x14ac:dyDescent="0.35">
      <c r="B36" s="7" t="s">
        <v>91</v>
      </c>
      <c r="C36" s="8"/>
      <c r="D36" s="8"/>
      <c r="E36" s="48"/>
      <c r="F36" s="8"/>
      <c r="G36" s="8"/>
      <c r="H36" s="48"/>
      <c r="I36" s="14"/>
      <c r="J36" s="8"/>
      <c r="K36" s="9"/>
    </row>
    <row r="37" spans="2:11" s="37" customFormat="1" ht="15" x14ac:dyDescent="0.25">
      <c r="B37" s="37" t="s">
        <v>143</v>
      </c>
    </row>
    <row r="39" spans="2:11" s="37" customFormat="1" x14ac:dyDescent="0.3">
      <c r="B39" s="2" t="s">
        <v>92</v>
      </c>
    </row>
    <row r="41" spans="2:11" x14ac:dyDescent="0.3">
      <c r="B41" s="90" t="s">
        <v>122</v>
      </c>
    </row>
    <row r="42" spans="2:11" x14ac:dyDescent="0.3">
      <c r="B42" s="91" t="s">
        <v>123</v>
      </c>
    </row>
    <row r="43" spans="2:11" x14ac:dyDescent="0.3">
      <c r="B43" s="91" t="s">
        <v>124</v>
      </c>
    </row>
    <row r="44" spans="2:11" x14ac:dyDescent="0.3">
      <c r="B44" s="91" t="s">
        <v>125</v>
      </c>
    </row>
    <row r="45" spans="2:11" x14ac:dyDescent="0.3">
      <c r="B45" s="91"/>
    </row>
    <row r="46" spans="2:11" x14ac:dyDescent="0.3">
      <c r="B46" s="91" t="s">
        <v>126</v>
      </c>
    </row>
    <row r="47" spans="2:11" x14ac:dyDescent="0.3">
      <c r="B47" s="91"/>
    </row>
    <row r="48" spans="2:11" x14ac:dyDescent="0.3">
      <c r="B48" s="90" t="s">
        <v>127</v>
      </c>
    </row>
    <row r="49" spans="2:2" x14ac:dyDescent="0.3">
      <c r="B49" s="91" t="s">
        <v>128</v>
      </c>
    </row>
    <row r="50" spans="2:2" x14ac:dyDescent="0.3">
      <c r="B50" s="91" t="s">
        <v>129</v>
      </c>
    </row>
    <row r="51" spans="2:2" x14ac:dyDescent="0.3">
      <c r="B51" s="91" t="s">
        <v>130</v>
      </c>
    </row>
    <row r="52" spans="2:2" x14ac:dyDescent="0.3">
      <c r="B52" s="91"/>
    </row>
    <row r="53" spans="2:2" x14ac:dyDescent="0.3">
      <c r="B53" s="91" t="s">
        <v>131</v>
      </c>
    </row>
    <row r="54" spans="2:2" x14ac:dyDescent="0.3">
      <c r="B54" s="91"/>
    </row>
    <row r="55" spans="2:2" x14ac:dyDescent="0.3">
      <c r="B55" s="90" t="s">
        <v>132</v>
      </c>
    </row>
    <row r="56" spans="2:2" x14ac:dyDescent="0.3">
      <c r="B56" s="91" t="s">
        <v>133</v>
      </c>
    </row>
    <row r="57" spans="2:2" x14ac:dyDescent="0.3">
      <c r="B57" s="91" t="s">
        <v>134</v>
      </c>
    </row>
    <row r="58" spans="2:2" x14ac:dyDescent="0.3">
      <c r="B58" s="91" t="s">
        <v>135</v>
      </c>
    </row>
  </sheetData>
  <mergeCells count="5">
    <mergeCell ref="C4:D4"/>
    <mergeCell ref="F4:G4"/>
    <mergeCell ref="J4:K4"/>
    <mergeCell ref="A1:K1"/>
    <mergeCell ref="A2:K2"/>
  </mergeCells>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workbookViewId="0">
      <selection activeCell="N9" sqref="N9"/>
    </sheetView>
  </sheetViews>
  <sheetFormatPr defaultColWidth="9.140625" defaultRowHeight="16.5" x14ac:dyDescent="0.3"/>
  <cols>
    <col min="1" max="1" width="2.42578125" style="2" customWidth="1"/>
    <col min="2" max="2" width="35.42578125" style="2" bestFit="1" customWidth="1"/>
    <col min="3" max="3" width="18.7109375" style="2" customWidth="1"/>
    <col min="4" max="4" width="22.7109375" style="2" customWidth="1"/>
    <col min="5" max="5" width="1" style="2" customWidth="1"/>
    <col min="6" max="6" width="18.7109375" style="2" customWidth="1"/>
    <col min="7" max="7" width="22.7109375" style="2" customWidth="1"/>
    <col min="8" max="16384" width="9.140625" style="2"/>
  </cols>
  <sheetData>
    <row r="1" spans="1:7" x14ac:dyDescent="0.3">
      <c r="A1" s="170" t="s">
        <v>157</v>
      </c>
      <c r="B1" s="170"/>
      <c r="C1" s="170"/>
      <c r="D1" s="170"/>
      <c r="E1" s="170"/>
      <c r="F1" s="170"/>
      <c r="G1" s="170"/>
    </row>
    <row r="2" spans="1:7" x14ac:dyDescent="0.3">
      <c r="A2" s="170" t="s">
        <v>1</v>
      </c>
      <c r="B2" s="170"/>
      <c r="C2" s="170"/>
      <c r="D2" s="170"/>
      <c r="E2" s="170"/>
      <c r="F2" s="170"/>
      <c r="G2" s="170"/>
    </row>
    <row r="3" spans="1:7" ht="9.75" customHeight="1" thickBot="1" x14ac:dyDescent="0.35">
      <c r="B3" s="38"/>
      <c r="C3" s="38"/>
      <c r="D3" s="38"/>
      <c r="E3" s="38"/>
      <c r="F3" s="38"/>
      <c r="G3" s="38"/>
    </row>
    <row r="4" spans="1:7" ht="30.75" customHeight="1" thickBot="1" x14ac:dyDescent="0.35">
      <c r="B4" s="3"/>
      <c r="C4" s="169" t="s">
        <v>2</v>
      </c>
      <c r="D4" s="168"/>
      <c r="E4" s="40"/>
      <c r="F4" s="169" t="s">
        <v>3</v>
      </c>
      <c r="G4" s="168"/>
    </row>
    <row r="5" spans="1:7" ht="17.25" thickBot="1" x14ac:dyDescent="0.35">
      <c r="B5" s="17" t="s">
        <v>5</v>
      </c>
      <c r="C5" s="18" t="s">
        <v>6</v>
      </c>
      <c r="D5" s="18" t="s">
        <v>7</v>
      </c>
      <c r="E5" s="41"/>
      <c r="F5" s="18" t="s">
        <v>6</v>
      </c>
      <c r="G5" s="18" t="s">
        <v>7</v>
      </c>
    </row>
    <row r="6" spans="1:7" x14ac:dyDescent="0.3">
      <c r="B6" s="31" t="s">
        <v>8</v>
      </c>
      <c r="C6" s="75">
        <v>105.07</v>
      </c>
      <c r="D6" s="76">
        <v>105.07</v>
      </c>
      <c r="E6" s="42"/>
      <c r="F6" s="32">
        <v>105.07</v>
      </c>
      <c r="G6" s="33">
        <v>105.07</v>
      </c>
    </row>
    <row r="7" spans="1:7" x14ac:dyDescent="0.3">
      <c r="B7" s="4" t="s">
        <v>9</v>
      </c>
      <c r="C7" s="77">
        <v>46.88</v>
      </c>
      <c r="D7" s="77">
        <v>46.88</v>
      </c>
      <c r="E7" s="43"/>
      <c r="F7" s="22">
        <v>46.88</v>
      </c>
      <c r="G7" s="22">
        <v>46.88</v>
      </c>
    </row>
    <row r="8" spans="1:7" x14ac:dyDescent="0.3">
      <c r="B8" s="4" t="s">
        <v>10</v>
      </c>
      <c r="C8" s="77"/>
      <c r="D8" s="78">
        <v>346.5</v>
      </c>
      <c r="E8" s="43"/>
      <c r="F8" s="36"/>
      <c r="G8" s="78">
        <v>346.5</v>
      </c>
    </row>
    <row r="9" spans="1:7" x14ac:dyDescent="0.3">
      <c r="B9" s="4" t="s">
        <v>11</v>
      </c>
      <c r="C9" s="77">
        <v>5.25</v>
      </c>
      <c r="D9" s="78">
        <v>5.25</v>
      </c>
      <c r="E9" s="43"/>
      <c r="F9" s="22">
        <v>5.25</v>
      </c>
      <c r="G9" s="23">
        <v>5.25</v>
      </c>
    </row>
    <row r="10" spans="1:7" x14ac:dyDescent="0.3">
      <c r="B10" s="4" t="s">
        <v>12</v>
      </c>
      <c r="C10" s="77"/>
      <c r="D10" s="78">
        <v>17.32</v>
      </c>
      <c r="E10" s="43"/>
      <c r="F10" s="36"/>
      <c r="G10" s="78">
        <v>17.32</v>
      </c>
    </row>
    <row r="11" spans="1:7" x14ac:dyDescent="0.3">
      <c r="B11" s="4" t="s">
        <v>13</v>
      </c>
      <c r="C11" s="77">
        <v>6.76</v>
      </c>
      <c r="D11" s="78">
        <v>6.76</v>
      </c>
      <c r="E11" s="43"/>
      <c r="F11" s="22">
        <v>6.76</v>
      </c>
      <c r="G11" s="23">
        <v>6.76</v>
      </c>
    </row>
    <row r="12" spans="1:7" x14ac:dyDescent="0.3">
      <c r="B12" s="4" t="s">
        <v>14</v>
      </c>
      <c r="C12" s="77">
        <v>12.08</v>
      </c>
      <c r="D12" s="77">
        <v>12.08</v>
      </c>
      <c r="E12" s="43"/>
      <c r="F12" s="22">
        <v>12.08</v>
      </c>
      <c r="G12" s="22">
        <v>12.08</v>
      </c>
    </row>
    <row r="13" spans="1:7" x14ac:dyDescent="0.3">
      <c r="B13" s="4" t="s">
        <v>15</v>
      </c>
      <c r="C13" s="77">
        <v>14.46</v>
      </c>
      <c r="D13" s="77">
        <v>14.46</v>
      </c>
      <c r="E13" s="43"/>
      <c r="F13" s="22">
        <v>14.46</v>
      </c>
      <c r="G13" s="22">
        <v>14.46</v>
      </c>
    </row>
    <row r="14" spans="1:7" x14ac:dyDescent="0.3">
      <c r="B14" s="4" t="s">
        <v>16</v>
      </c>
      <c r="C14" s="77">
        <v>9.94</v>
      </c>
      <c r="D14" s="77">
        <v>9.94</v>
      </c>
      <c r="E14" s="43"/>
      <c r="F14" s="22">
        <v>9.94</v>
      </c>
      <c r="G14" s="22">
        <v>9.94</v>
      </c>
    </row>
    <row r="15" spans="1:7" x14ac:dyDescent="0.3">
      <c r="B15" s="4" t="s">
        <v>96</v>
      </c>
      <c r="C15" s="77">
        <v>3</v>
      </c>
      <c r="D15" s="77">
        <v>3</v>
      </c>
      <c r="E15" s="43"/>
      <c r="F15" s="22">
        <v>3</v>
      </c>
      <c r="G15" s="22">
        <v>3</v>
      </c>
    </row>
    <row r="16" spans="1:7" x14ac:dyDescent="0.3">
      <c r="B16" s="4" t="s">
        <v>18</v>
      </c>
      <c r="C16" s="77">
        <v>1</v>
      </c>
      <c r="D16" s="77">
        <v>1</v>
      </c>
      <c r="E16" s="43"/>
      <c r="F16" s="22">
        <v>1</v>
      </c>
      <c r="G16" s="22">
        <v>1</v>
      </c>
    </row>
    <row r="17" spans="2:7" x14ac:dyDescent="0.3">
      <c r="B17" s="4" t="s">
        <v>19</v>
      </c>
      <c r="C17" s="77">
        <v>5.25</v>
      </c>
      <c r="D17" s="78">
        <v>5.25</v>
      </c>
      <c r="E17" s="43"/>
      <c r="F17" s="22">
        <v>5.25</v>
      </c>
      <c r="G17" s="23">
        <v>5.25</v>
      </c>
    </row>
    <row r="18" spans="2:7" x14ac:dyDescent="0.3">
      <c r="B18" s="4" t="s">
        <v>97</v>
      </c>
      <c r="C18" s="77">
        <v>1.5</v>
      </c>
      <c r="D18" s="78">
        <v>1.5</v>
      </c>
      <c r="E18" s="43"/>
      <c r="F18" s="78">
        <v>1.5</v>
      </c>
      <c r="G18" s="78">
        <v>1.5</v>
      </c>
    </row>
    <row r="19" spans="2:7" x14ac:dyDescent="0.3">
      <c r="B19" s="70" t="s">
        <v>95</v>
      </c>
      <c r="C19" s="71">
        <f>SUM(C6:C18)</f>
        <v>211.19</v>
      </c>
      <c r="D19" s="71">
        <f>SUM(D6:D18)</f>
        <v>575.0100000000001</v>
      </c>
      <c r="E19" s="44"/>
      <c r="F19" s="71">
        <f>SUM(F6:F18)</f>
        <v>211.19</v>
      </c>
      <c r="G19" s="71">
        <f>SUM(G6:G18)</f>
        <v>575.0100000000001</v>
      </c>
    </row>
    <row r="20" spans="2:7" x14ac:dyDescent="0.3">
      <c r="B20" s="141" t="s">
        <v>22</v>
      </c>
      <c r="C20" s="105"/>
      <c r="D20" s="105"/>
      <c r="E20" s="104"/>
      <c r="F20" s="105">
        <v>50</v>
      </c>
      <c r="G20" s="105">
        <v>50</v>
      </c>
    </row>
    <row r="21" spans="2:7" x14ac:dyDescent="0.3">
      <c r="B21" s="142" t="s">
        <v>24</v>
      </c>
      <c r="C21" s="105">
        <f>C19+C20</f>
        <v>211.19</v>
      </c>
      <c r="D21" s="105">
        <f>D19+D20</f>
        <v>575.0100000000001</v>
      </c>
      <c r="E21" s="104"/>
      <c r="F21" s="105">
        <f>F19+F20</f>
        <v>261.19</v>
      </c>
      <c r="G21" s="105">
        <f>G19+G20</f>
        <v>625.0100000000001</v>
      </c>
    </row>
    <row r="22" spans="2:7" ht="17.25" thickBot="1" x14ac:dyDescent="0.35">
      <c r="B22" s="143" t="s">
        <v>25</v>
      </c>
      <c r="C22" s="108">
        <f>C21*3</f>
        <v>633.56999999999994</v>
      </c>
      <c r="D22" s="108">
        <f>D21*3</f>
        <v>1725.0300000000002</v>
      </c>
      <c r="E22" s="107"/>
      <c r="F22" s="108">
        <f>F21*3</f>
        <v>783.56999999999994</v>
      </c>
      <c r="G22" s="108">
        <f>G21*3</f>
        <v>1875.0300000000002</v>
      </c>
    </row>
    <row r="23" spans="2:7" x14ac:dyDescent="0.3">
      <c r="B23" s="21" t="s">
        <v>87</v>
      </c>
      <c r="C23" s="10"/>
      <c r="D23" s="10"/>
      <c r="E23" s="47"/>
      <c r="F23" s="10"/>
      <c r="G23" s="10"/>
    </row>
    <row r="24" spans="2:7" x14ac:dyDescent="0.3">
      <c r="B24" s="4" t="s">
        <v>15</v>
      </c>
      <c r="C24" s="28">
        <v>10</v>
      </c>
      <c r="D24" s="28">
        <v>10</v>
      </c>
      <c r="E24" s="135"/>
      <c r="F24" s="28">
        <v>10</v>
      </c>
      <c r="G24" s="28">
        <v>10</v>
      </c>
    </row>
    <row r="25" spans="2:7" x14ac:dyDescent="0.3">
      <c r="B25" s="4" t="s">
        <v>98</v>
      </c>
      <c r="C25" s="28">
        <v>226</v>
      </c>
      <c r="D25" s="28">
        <v>226</v>
      </c>
      <c r="E25" s="135"/>
      <c r="F25" s="28">
        <v>226</v>
      </c>
      <c r="G25" s="28">
        <v>226</v>
      </c>
    </row>
    <row r="26" spans="2:7" x14ac:dyDescent="0.3">
      <c r="B26" s="4" t="s">
        <v>99</v>
      </c>
      <c r="C26" s="28">
        <v>113</v>
      </c>
      <c r="D26" s="28">
        <v>183</v>
      </c>
      <c r="E26" s="135"/>
      <c r="F26" s="28">
        <v>183</v>
      </c>
      <c r="G26" s="28">
        <v>183</v>
      </c>
    </row>
    <row r="27" spans="2:7" x14ac:dyDescent="0.3">
      <c r="B27" s="4" t="s">
        <v>100</v>
      </c>
      <c r="C27" s="28">
        <v>183</v>
      </c>
      <c r="D27" s="28">
        <v>113</v>
      </c>
      <c r="E27" s="135"/>
      <c r="F27" s="28">
        <v>113</v>
      </c>
      <c r="G27" s="28">
        <v>113</v>
      </c>
    </row>
    <row r="28" spans="2:7" x14ac:dyDescent="0.3">
      <c r="B28" s="4" t="s">
        <v>101</v>
      </c>
      <c r="C28" s="28">
        <v>91</v>
      </c>
      <c r="D28" s="28">
        <v>91</v>
      </c>
      <c r="E28" s="135"/>
      <c r="F28" s="28">
        <v>91</v>
      </c>
      <c r="G28" s="28">
        <v>91</v>
      </c>
    </row>
    <row r="29" spans="2:7" x14ac:dyDescent="0.3">
      <c r="B29" s="4" t="s">
        <v>14</v>
      </c>
      <c r="C29" s="28">
        <v>7</v>
      </c>
      <c r="D29" s="28">
        <v>7</v>
      </c>
      <c r="E29" s="135"/>
      <c r="F29" s="28">
        <v>7</v>
      </c>
      <c r="G29" s="28">
        <v>7</v>
      </c>
    </row>
    <row r="30" spans="2:7" ht="17.25" thickBot="1" x14ac:dyDescent="0.35">
      <c r="B30" s="4" t="s">
        <v>102</v>
      </c>
      <c r="C30" s="28">
        <v>20</v>
      </c>
      <c r="D30" s="28">
        <v>20</v>
      </c>
      <c r="E30" s="135"/>
      <c r="F30" s="28">
        <v>20</v>
      </c>
      <c r="G30" s="28">
        <v>20</v>
      </c>
    </row>
    <row r="31" spans="2:7" x14ac:dyDescent="0.3">
      <c r="B31" s="21" t="s">
        <v>90</v>
      </c>
      <c r="C31" s="154"/>
      <c r="D31" s="154"/>
      <c r="E31" s="155"/>
      <c r="F31" s="154"/>
      <c r="G31" s="154"/>
    </row>
    <row r="32" spans="2:7" ht="17.25" thickBot="1" x14ac:dyDescent="0.35">
      <c r="B32" s="7" t="s">
        <v>91</v>
      </c>
      <c r="C32" s="93">
        <v>10</v>
      </c>
      <c r="D32" s="93">
        <v>10</v>
      </c>
      <c r="E32" s="139"/>
      <c r="F32" s="93">
        <v>10</v>
      </c>
      <c r="G32" s="93">
        <v>10</v>
      </c>
    </row>
    <row r="33" spans="2:6" s="37" customFormat="1" ht="15" x14ac:dyDescent="0.25">
      <c r="B33" s="37" t="s">
        <v>143</v>
      </c>
    </row>
    <row r="35" spans="2:6" x14ac:dyDescent="0.3">
      <c r="B35" s="2" t="s">
        <v>103</v>
      </c>
    </row>
    <row r="42" spans="2:6" x14ac:dyDescent="0.3">
      <c r="B42" s="79"/>
      <c r="C42" s="79"/>
      <c r="D42" s="79"/>
    </row>
    <row r="43" spans="2:6" x14ac:dyDescent="0.3">
      <c r="B43" s="79"/>
      <c r="C43" s="79"/>
      <c r="D43" s="79"/>
    </row>
    <row r="44" spans="2:6" x14ac:dyDescent="0.3">
      <c r="B44" s="79"/>
    </row>
    <row r="45" spans="2:6" x14ac:dyDescent="0.3">
      <c r="B45" s="79"/>
    </row>
    <row r="46" spans="2:6" x14ac:dyDescent="0.3">
      <c r="F46" s="1"/>
    </row>
  </sheetData>
  <mergeCells count="4">
    <mergeCell ref="C4:D4"/>
    <mergeCell ref="F4:G4"/>
    <mergeCell ref="A1:G1"/>
    <mergeCell ref="A2:G2"/>
  </mergeCells>
  <pageMargins left="0.7" right="0.7" top="0.75" bottom="0.75" header="0.3" footer="0.3"/>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workbookViewId="0">
      <selection activeCell="G20" sqref="G20"/>
    </sheetView>
  </sheetViews>
  <sheetFormatPr defaultColWidth="9.140625" defaultRowHeight="16.5" x14ac:dyDescent="0.3"/>
  <cols>
    <col min="1" max="1" width="2.42578125" style="2" customWidth="1"/>
    <col min="2" max="2" width="35.42578125" style="2" bestFit="1" customWidth="1"/>
    <col min="3" max="3" width="18.7109375" style="2" customWidth="1"/>
    <col min="4" max="4" width="22.7109375" style="2" customWidth="1"/>
    <col min="5" max="5" width="1" style="2" customWidth="1"/>
    <col min="6" max="6" width="18.7109375" style="2" customWidth="1"/>
    <col min="7" max="7" width="22.7109375" style="2" customWidth="1"/>
    <col min="8" max="16384" width="9.140625" style="2"/>
  </cols>
  <sheetData>
    <row r="1" spans="1:7" x14ac:dyDescent="0.3">
      <c r="A1" s="170" t="s">
        <v>148</v>
      </c>
      <c r="B1" s="170"/>
      <c r="C1" s="170"/>
      <c r="D1" s="170"/>
      <c r="E1" s="170"/>
      <c r="F1" s="170"/>
      <c r="G1" s="170"/>
    </row>
    <row r="2" spans="1:7" x14ac:dyDescent="0.3">
      <c r="A2" s="170" t="s">
        <v>1</v>
      </c>
      <c r="B2" s="170"/>
      <c r="C2" s="170"/>
      <c r="D2" s="170"/>
      <c r="E2" s="170"/>
      <c r="F2" s="170"/>
      <c r="G2" s="170"/>
    </row>
    <row r="3" spans="1:7" ht="17.25" thickBot="1" x14ac:dyDescent="0.35">
      <c r="B3" s="38"/>
      <c r="C3" s="38"/>
      <c r="D3" s="38"/>
      <c r="E3" s="38"/>
      <c r="F3" s="38"/>
      <c r="G3" s="38"/>
    </row>
    <row r="4" spans="1:7" ht="27" customHeight="1" thickBot="1" x14ac:dyDescent="0.35">
      <c r="B4" s="3"/>
      <c r="C4" s="169" t="s">
        <v>2</v>
      </c>
      <c r="D4" s="168"/>
      <c r="E4" s="40"/>
      <c r="F4" s="169" t="s">
        <v>3</v>
      </c>
      <c r="G4" s="168"/>
    </row>
    <row r="5" spans="1:7" ht="17.25" thickBot="1" x14ac:dyDescent="0.35">
      <c r="B5" s="17" t="s">
        <v>5</v>
      </c>
      <c r="C5" s="18" t="s">
        <v>6</v>
      </c>
      <c r="D5" s="18" t="s">
        <v>7</v>
      </c>
      <c r="E5" s="41"/>
      <c r="F5" s="18" t="s">
        <v>6</v>
      </c>
      <c r="G5" s="18" t="s">
        <v>7</v>
      </c>
    </row>
    <row r="6" spans="1:7" x14ac:dyDescent="0.3">
      <c r="B6" s="31" t="s">
        <v>8</v>
      </c>
      <c r="C6" s="75">
        <v>105.07</v>
      </c>
      <c r="D6" s="76">
        <v>105.07</v>
      </c>
      <c r="E6" s="42"/>
      <c r="F6" s="32">
        <v>105.07</v>
      </c>
      <c r="G6" s="33">
        <v>105.07</v>
      </c>
    </row>
    <row r="7" spans="1:7" x14ac:dyDescent="0.3">
      <c r="B7" s="4" t="s">
        <v>9</v>
      </c>
      <c r="C7" s="77">
        <v>35.14</v>
      </c>
      <c r="D7" s="77">
        <v>35.14</v>
      </c>
      <c r="E7" s="43"/>
      <c r="F7" s="22">
        <v>35.14</v>
      </c>
      <c r="G7" s="77">
        <v>35.14</v>
      </c>
    </row>
    <row r="8" spans="1:7" x14ac:dyDescent="0.3">
      <c r="B8" s="4" t="s">
        <v>10</v>
      </c>
      <c r="C8" s="77"/>
      <c r="D8" s="78">
        <v>346.5</v>
      </c>
      <c r="E8" s="43"/>
      <c r="F8" s="36"/>
      <c r="G8" s="78">
        <v>346.5</v>
      </c>
    </row>
    <row r="9" spans="1:7" x14ac:dyDescent="0.3">
      <c r="B9" s="4" t="s">
        <v>11</v>
      </c>
      <c r="C9" s="77">
        <v>5.25</v>
      </c>
      <c r="D9" s="78">
        <v>5.25</v>
      </c>
      <c r="E9" s="43"/>
      <c r="F9" s="22">
        <v>5.25</v>
      </c>
      <c r="G9" s="78">
        <v>5.25</v>
      </c>
    </row>
    <row r="10" spans="1:7" x14ac:dyDescent="0.3">
      <c r="B10" s="4" t="s">
        <v>12</v>
      </c>
      <c r="C10" s="77"/>
      <c r="D10" s="78">
        <v>17.32</v>
      </c>
      <c r="E10" s="43"/>
      <c r="F10" s="36"/>
      <c r="G10" s="78">
        <v>17.32</v>
      </c>
    </row>
    <row r="11" spans="1:7" x14ac:dyDescent="0.3">
      <c r="B11" s="4" t="s">
        <v>13</v>
      </c>
      <c r="C11" s="77">
        <v>6.76</v>
      </c>
      <c r="D11" s="78">
        <v>6.76</v>
      </c>
      <c r="E11" s="43"/>
      <c r="F11" s="22">
        <v>6.76</v>
      </c>
      <c r="G11" s="23">
        <v>6.76</v>
      </c>
    </row>
    <row r="12" spans="1:7" x14ac:dyDescent="0.3">
      <c r="B12" s="4" t="s">
        <v>14</v>
      </c>
      <c r="C12" s="77">
        <v>25.63</v>
      </c>
      <c r="D12" s="77">
        <v>25.63</v>
      </c>
      <c r="E12" s="43"/>
      <c r="F12" s="77">
        <v>25.63</v>
      </c>
      <c r="G12" s="77">
        <v>25.63</v>
      </c>
    </row>
    <row r="13" spans="1:7" x14ac:dyDescent="0.3">
      <c r="B13" s="4" t="s">
        <v>15</v>
      </c>
      <c r="C13" s="77">
        <v>2.4500000000000002</v>
      </c>
      <c r="D13" s="77">
        <v>2.4500000000000002</v>
      </c>
      <c r="E13" s="43"/>
      <c r="F13" s="22">
        <v>2.4500000000000002</v>
      </c>
      <c r="G13" s="22">
        <v>2.4500000000000002</v>
      </c>
    </row>
    <row r="14" spans="1:7" x14ac:dyDescent="0.3">
      <c r="B14" s="4" t="s">
        <v>16</v>
      </c>
      <c r="C14" s="77">
        <v>4.9000000000000004</v>
      </c>
      <c r="D14" s="77">
        <v>4.9000000000000004</v>
      </c>
      <c r="E14" s="43"/>
      <c r="F14" s="77">
        <v>4.9000000000000004</v>
      </c>
      <c r="G14" s="77">
        <v>4.9000000000000004</v>
      </c>
    </row>
    <row r="15" spans="1:7" x14ac:dyDescent="0.3">
      <c r="B15" s="4" t="s">
        <v>96</v>
      </c>
      <c r="C15" s="77">
        <v>2.25</v>
      </c>
      <c r="D15" s="77">
        <v>2.25</v>
      </c>
      <c r="E15" s="43"/>
      <c r="F15" s="77">
        <v>2.25</v>
      </c>
      <c r="G15" s="77">
        <v>2.25</v>
      </c>
    </row>
    <row r="16" spans="1:7" x14ac:dyDescent="0.3">
      <c r="B16" s="4" t="s">
        <v>18</v>
      </c>
      <c r="C16" s="77">
        <v>1</v>
      </c>
      <c r="D16" s="77">
        <v>1</v>
      </c>
      <c r="E16" s="43"/>
      <c r="F16" s="22">
        <v>1</v>
      </c>
      <c r="G16" s="22">
        <v>1</v>
      </c>
    </row>
    <row r="17" spans="2:7" x14ac:dyDescent="0.3">
      <c r="B17" s="4" t="s">
        <v>19</v>
      </c>
      <c r="C17" s="77">
        <v>5.25</v>
      </c>
      <c r="D17" s="78">
        <v>5.25</v>
      </c>
      <c r="E17" s="43"/>
      <c r="F17" s="22">
        <v>5.25</v>
      </c>
      <c r="G17" s="23">
        <v>5.25</v>
      </c>
    </row>
    <row r="18" spans="2:7" x14ac:dyDescent="0.3">
      <c r="B18" s="70" t="s">
        <v>95</v>
      </c>
      <c r="C18" s="71">
        <f>SUM(C6:C17)</f>
        <v>193.69999999999996</v>
      </c>
      <c r="D18" s="71">
        <f>SUM(D6:D17)</f>
        <v>557.52</v>
      </c>
      <c r="E18" s="44"/>
      <c r="F18" s="71">
        <f>SUM(F6:F17)</f>
        <v>193.69999999999996</v>
      </c>
      <c r="G18" s="71">
        <f>SUM(G6:G17)</f>
        <v>557.52</v>
      </c>
    </row>
    <row r="19" spans="2:7" x14ac:dyDescent="0.3">
      <c r="B19" s="141" t="s">
        <v>22</v>
      </c>
      <c r="C19" s="105"/>
      <c r="D19" s="105"/>
      <c r="E19" s="104"/>
      <c r="F19" s="105">
        <v>50</v>
      </c>
      <c r="G19" s="105">
        <v>50</v>
      </c>
    </row>
    <row r="20" spans="2:7" x14ac:dyDescent="0.3">
      <c r="B20" s="142" t="s">
        <v>24</v>
      </c>
      <c r="C20" s="105">
        <f>C18+C19</f>
        <v>193.69999999999996</v>
      </c>
      <c r="D20" s="105">
        <f>D18+D19</f>
        <v>557.52</v>
      </c>
      <c r="E20" s="104"/>
      <c r="F20" s="105">
        <f>F18+F19</f>
        <v>243.69999999999996</v>
      </c>
      <c r="G20" s="105">
        <f>G18+G19</f>
        <v>607.52</v>
      </c>
    </row>
    <row r="21" spans="2:7" ht="17.25" thickBot="1" x14ac:dyDescent="0.35">
      <c r="B21" s="143" t="s">
        <v>25</v>
      </c>
      <c r="C21" s="108">
        <f>C20*3</f>
        <v>581.09999999999991</v>
      </c>
      <c r="D21" s="108">
        <f>D20*3</f>
        <v>1672.56</v>
      </c>
      <c r="E21" s="107"/>
      <c r="F21" s="108">
        <f>F20*3</f>
        <v>731.09999999999991</v>
      </c>
      <c r="G21" s="108">
        <f>G20*3</f>
        <v>1822.56</v>
      </c>
    </row>
    <row r="22" spans="2:7" x14ac:dyDescent="0.3">
      <c r="B22" s="21" t="s">
        <v>87</v>
      </c>
      <c r="C22" s="10"/>
      <c r="D22" s="10"/>
      <c r="E22" s="47"/>
      <c r="F22" s="10"/>
      <c r="G22" s="10"/>
    </row>
    <row r="23" spans="2:7" x14ac:dyDescent="0.3">
      <c r="B23" s="4" t="s">
        <v>15</v>
      </c>
      <c r="C23" s="26">
        <v>5</v>
      </c>
      <c r="D23" s="26">
        <v>5</v>
      </c>
      <c r="E23" s="43"/>
      <c r="F23" s="26">
        <v>5</v>
      </c>
      <c r="G23" s="26">
        <v>5</v>
      </c>
    </row>
    <row r="24" spans="2:7" x14ac:dyDescent="0.3">
      <c r="B24" s="4" t="s">
        <v>98</v>
      </c>
      <c r="C24" s="26">
        <v>232</v>
      </c>
      <c r="D24" s="26">
        <v>232</v>
      </c>
      <c r="E24" s="43"/>
      <c r="F24" s="26">
        <v>232</v>
      </c>
      <c r="G24" s="26">
        <v>232</v>
      </c>
    </row>
    <row r="25" spans="2:7" x14ac:dyDescent="0.3">
      <c r="B25" s="4" t="s">
        <v>99</v>
      </c>
      <c r="C25" s="26">
        <v>118</v>
      </c>
      <c r="D25" s="26">
        <v>118</v>
      </c>
      <c r="E25" s="43"/>
      <c r="F25" s="26">
        <v>118</v>
      </c>
      <c r="G25" s="26">
        <v>118</v>
      </c>
    </row>
    <row r="26" spans="2:7" x14ac:dyDescent="0.3">
      <c r="B26" s="4" t="s">
        <v>100</v>
      </c>
      <c r="C26" s="26">
        <v>173</v>
      </c>
      <c r="D26" s="26">
        <v>173</v>
      </c>
      <c r="E26" s="43"/>
      <c r="F26" s="26">
        <v>173</v>
      </c>
      <c r="G26" s="26">
        <v>173</v>
      </c>
    </row>
    <row r="27" spans="2:7" ht="17.25" thickBot="1" x14ac:dyDescent="0.35">
      <c r="B27" s="4" t="s">
        <v>101</v>
      </c>
      <c r="C27" s="26">
        <v>88</v>
      </c>
      <c r="D27" s="26">
        <v>88</v>
      </c>
      <c r="E27" s="43"/>
      <c r="F27" s="26">
        <v>88</v>
      </c>
      <c r="G27" s="26">
        <v>88</v>
      </c>
    </row>
    <row r="28" spans="2:7" x14ac:dyDescent="0.3">
      <c r="B28" s="21" t="s">
        <v>90</v>
      </c>
      <c r="C28" s="10"/>
      <c r="D28" s="10"/>
      <c r="E28" s="47"/>
      <c r="F28" s="10"/>
      <c r="G28" s="10"/>
    </row>
    <row r="29" spans="2:7" ht="17.25" thickBot="1" x14ac:dyDescent="0.35">
      <c r="B29" s="7" t="s">
        <v>91</v>
      </c>
      <c r="C29" s="8">
        <v>10</v>
      </c>
      <c r="D29" s="8">
        <v>10</v>
      </c>
      <c r="E29" s="48"/>
      <c r="F29" s="8">
        <v>10</v>
      </c>
      <c r="G29" s="8">
        <v>10</v>
      </c>
    </row>
    <row r="30" spans="2:7" s="37" customFormat="1" ht="15" x14ac:dyDescent="0.25">
      <c r="B30" s="37" t="s">
        <v>143</v>
      </c>
    </row>
    <row r="32" spans="2:7" x14ac:dyDescent="0.3">
      <c r="B32" s="2" t="s">
        <v>103</v>
      </c>
    </row>
    <row r="39" spans="2:4" x14ac:dyDescent="0.3">
      <c r="B39" s="79"/>
      <c r="C39" s="79"/>
      <c r="D39" s="79"/>
    </row>
    <row r="40" spans="2:4" x14ac:dyDescent="0.3">
      <c r="B40" s="79"/>
      <c r="C40" s="79"/>
      <c r="D40" s="79"/>
    </row>
    <row r="41" spans="2:4" x14ac:dyDescent="0.3">
      <c r="B41" s="79"/>
    </row>
    <row r="42" spans="2:4" x14ac:dyDescent="0.3">
      <c r="B42" s="79"/>
    </row>
  </sheetData>
  <mergeCells count="4">
    <mergeCell ref="C4:D4"/>
    <mergeCell ref="F4:G4"/>
    <mergeCell ref="A1:G1"/>
    <mergeCell ref="A2:G2"/>
  </mergeCells>
  <pageMargins left="0.7" right="0.7" top="0.75" bottom="0.75" header="0.3" footer="0.3"/>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workbookViewId="0">
      <selection activeCell="F20" sqref="F20"/>
    </sheetView>
  </sheetViews>
  <sheetFormatPr defaultColWidth="9.140625" defaultRowHeight="16.5" x14ac:dyDescent="0.3"/>
  <cols>
    <col min="1" max="1" width="2.42578125" style="2" customWidth="1"/>
    <col min="2" max="2" width="35.42578125" style="2" bestFit="1" customWidth="1"/>
    <col min="3" max="3" width="18.7109375" style="2" customWidth="1"/>
    <col min="4" max="4" width="22.7109375" style="2" customWidth="1"/>
    <col min="5" max="5" width="1" style="2" customWidth="1"/>
    <col min="6" max="6" width="18.7109375" style="2" customWidth="1"/>
    <col min="7" max="7" width="22.7109375" style="2" customWidth="1"/>
    <col min="8" max="16384" width="9.140625" style="2"/>
  </cols>
  <sheetData>
    <row r="1" spans="1:7" x14ac:dyDescent="0.3">
      <c r="A1" s="170" t="s">
        <v>104</v>
      </c>
      <c r="B1" s="170"/>
      <c r="C1" s="170"/>
      <c r="D1" s="170"/>
      <c r="E1" s="170"/>
      <c r="F1" s="170"/>
      <c r="G1" s="170"/>
    </row>
    <row r="2" spans="1:7" x14ac:dyDescent="0.3">
      <c r="A2" s="170" t="s">
        <v>1</v>
      </c>
      <c r="B2" s="170"/>
      <c r="C2" s="170"/>
      <c r="D2" s="170"/>
      <c r="E2" s="170"/>
      <c r="F2" s="170"/>
      <c r="G2" s="170"/>
    </row>
    <row r="3" spans="1:7" ht="17.25" thickBot="1" x14ac:dyDescent="0.35">
      <c r="B3" s="38"/>
      <c r="C3" s="38"/>
      <c r="D3" s="38"/>
      <c r="E3" s="38"/>
      <c r="F3" s="38"/>
      <c r="G3" s="38"/>
    </row>
    <row r="4" spans="1:7" ht="27" customHeight="1" thickBot="1" x14ac:dyDescent="0.35">
      <c r="B4" s="3"/>
      <c r="C4" s="169" t="s">
        <v>2</v>
      </c>
      <c r="D4" s="168"/>
      <c r="E4" s="40"/>
      <c r="F4" s="169" t="s">
        <v>3</v>
      </c>
      <c r="G4" s="168"/>
    </row>
    <row r="5" spans="1:7" ht="17.25" thickBot="1" x14ac:dyDescent="0.35">
      <c r="B5" s="17" t="s">
        <v>5</v>
      </c>
      <c r="C5" s="18" t="s">
        <v>6</v>
      </c>
      <c r="D5" s="18" t="s">
        <v>7</v>
      </c>
      <c r="E5" s="41"/>
      <c r="F5" s="18" t="s">
        <v>6</v>
      </c>
      <c r="G5" s="18" t="s">
        <v>7</v>
      </c>
    </row>
    <row r="6" spans="1:7" x14ac:dyDescent="0.3">
      <c r="B6" s="31" t="s">
        <v>8</v>
      </c>
      <c r="C6" s="75">
        <v>105.07</v>
      </c>
      <c r="D6" s="76">
        <v>105.07</v>
      </c>
      <c r="E6" s="42"/>
      <c r="F6" s="32">
        <v>105.07</v>
      </c>
      <c r="G6" s="33">
        <v>105.07</v>
      </c>
    </row>
    <row r="7" spans="1:7" x14ac:dyDescent="0.3">
      <c r="B7" s="4" t="s">
        <v>9</v>
      </c>
      <c r="C7" s="77">
        <v>35.14</v>
      </c>
      <c r="D7" s="77">
        <v>35.14</v>
      </c>
      <c r="E7" s="43"/>
      <c r="F7" s="22">
        <v>35.14</v>
      </c>
      <c r="G7" s="77">
        <v>35.14</v>
      </c>
    </row>
    <row r="8" spans="1:7" x14ac:dyDescent="0.3">
      <c r="B8" s="4" t="s">
        <v>10</v>
      </c>
      <c r="C8" s="77"/>
      <c r="D8" s="78">
        <v>346.5</v>
      </c>
      <c r="E8" s="43"/>
      <c r="F8" s="36"/>
      <c r="G8" s="78">
        <v>346.5</v>
      </c>
    </row>
    <row r="9" spans="1:7" x14ac:dyDescent="0.3">
      <c r="B9" s="4" t="s">
        <v>11</v>
      </c>
      <c r="C9" s="77">
        <v>5.25</v>
      </c>
      <c r="D9" s="78">
        <v>5.25</v>
      </c>
      <c r="E9" s="43"/>
      <c r="F9" s="22">
        <v>5.25</v>
      </c>
      <c r="G9" s="78">
        <v>5.25</v>
      </c>
    </row>
    <row r="10" spans="1:7" x14ac:dyDescent="0.3">
      <c r="B10" s="4" t="s">
        <v>12</v>
      </c>
      <c r="C10" s="77"/>
      <c r="D10" s="78">
        <v>17.32</v>
      </c>
      <c r="E10" s="43"/>
      <c r="F10" s="36"/>
      <c r="G10" s="78">
        <v>17.32</v>
      </c>
    </row>
    <row r="11" spans="1:7" x14ac:dyDescent="0.3">
      <c r="B11" s="4" t="s">
        <v>13</v>
      </c>
      <c r="C11" s="77">
        <v>6.76</v>
      </c>
      <c r="D11" s="78">
        <v>6.76</v>
      </c>
      <c r="E11" s="43"/>
      <c r="F11" s="22">
        <v>6.76</v>
      </c>
      <c r="G11" s="23">
        <v>6.76</v>
      </c>
    </row>
    <row r="12" spans="1:7" x14ac:dyDescent="0.3">
      <c r="B12" s="4" t="s">
        <v>14</v>
      </c>
      <c r="C12" s="77">
        <v>20.190000000000001</v>
      </c>
      <c r="D12" s="77">
        <v>20.190000000000001</v>
      </c>
      <c r="E12" s="43"/>
      <c r="F12" s="77">
        <v>20.190000000000001</v>
      </c>
      <c r="G12" s="77">
        <v>20.190000000000001</v>
      </c>
    </row>
    <row r="13" spans="1:7" x14ac:dyDescent="0.3">
      <c r="B13" s="4" t="s">
        <v>15</v>
      </c>
      <c r="C13" s="77">
        <v>4.2300000000000004</v>
      </c>
      <c r="D13" s="77">
        <v>4.2300000000000004</v>
      </c>
      <c r="E13" s="43"/>
      <c r="F13" s="22">
        <v>4.2300000000000004</v>
      </c>
      <c r="G13" s="22">
        <v>4.2300000000000004</v>
      </c>
    </row>
    <row r="14" spans="1:7" x14ac:dyDescent="0.3">
      <c r="B14" s="4" t="s">
        <v>16</v>
      </c>
      <c r="C14" s="77">
        <v>4.03</v>
      </c>
      <c r="D14" s="77">
        <v>4.03</v>
      </c>
      <c r="E14" s="43"/>
      <c r="F14" s="77">
        <v>4.03</v>
      </c>
      <c r="G14" s="77">
        <v>4.03</v>
      </c>
    </row>
    <row r="15" spans="1:7" x14ac:dyDescent="0.3">
      <c r="B15" s="4" t="s">
        <v>96</v>
      </c>
      <c r="C15" s="77">
        <v>0</v>
      </c>
      <c r="D15" s="77">
        <v>0</v>
      </c>
      <c r="E15" s="43"/>
      <c r="F15" s="22">
        <v>0</v>
      </c>
      <c r="G15" s="22">
        <v>0</v>
      </c>
    </row>
    <row r="16" spans="1:7" x14ac:dyDescent="0.3">
      <c r="B16" s="4" t="s">
        <v>18</v>
      </c>
      <c r="C16" s="77">
        <v>0</v>
      </c>
      <c r="D16" s="77">
        <v>0</v>
      </c>
      <c r="E16" s="43"/>
      <c r="F16" s="77">
        <v>0</v>
      </c>
      <c r="G16" s="77">
        <v>0</v>
      </c>
    </row>
    <row r="17" spans="2:7" x14ac:dyDescent="0.3">
      <c r="B17" s="4" t="s">
        <v>19</v>
      </c>
      <c r="C17" s="77">
        <v>5.25</v>
      </c>
      <c r="D17" s="78">
        <v>5.25</v>
      </c>
      <c r="E17" s="43"/>
      <c r="F17" s="22">
        <v>5.25</v>
      </c>
      <c r="G17" s="23">
        <v>5.25</v>
      </c>
    </row>
    <row r="18" spans="2:7" x14ac:dyDescent="0.3">
      <c r="B18" s="70" t="s">
        <v>95</v>
      </c>
      <c r="C18" s="71">
        <f>SUM(C6:C17)</f>
        <v>185.91999999999996</v>
      </c>
      <c r="D18" s="71">
        <f>SUM(D6:D17)</f>
        <v>549.74</v>
      </c>
      <c r="E18" s="44"/>
      <c r="F18" s="71">
        <f>SUM(F6:F17)</f>
        <v>185.91999999999996</v>
      </c>
      <c r="G18" s="71">
        <f>SUM(G6:G17)</f>
        <v>549.74</v>
      </c>
    </row>
    <row r="19" spans="2:7" x14ac:dyDescent="0.3">
      <c r="B19" s="141" t="s">
        <v>22</v>
      </c>
      <c r="C19" s="105"/>
      <c r="D19" s="105"/>
      <c r="E19" s="104"/>
      <c r="F19" s="105">
        <v>50</v>
      </c>
      <c r="G19" s="105">
        <v>50</v>
      </c>
    </row>
    <row r="20" spans="2:7" x14ac:dyDescent="0.3">
      <c r="B20" s="142" t="s">
        <v>24</v>
      </c>
      <c r="C20" s="105">
        <f>C18+C19</f>
        <v>185.91999999999996</v>
      </c>
      <c r="D20" s="105">
        <f>D18+D19</f>
        <v>549.74</v>
      </c>
      <c r="E20" s="104"/>
      <c r="F20" s="105">
        <f>F18+F19</f>
        <v>235.91999999999996</v>
      </c>
      <c r="G20" s="105">
        <f>G18+G19</f>
        <v>599.74</v>
      </c>
    </row>
    <row r="21" spans="2:7" ht="17.25" thickBot="1" x14ac:dyDescent="0.35">
      <c r="B21" s="143" t="s">
        <v>25</v>
      </c>
      <c r="C21" s="108">
        <f>C20*3</f>
        <v>557.75999999999988</v>
      </c>
      <c r="D21" s="108">
        <f>D20*3</f>
        <v>1649.22</v>
      </c>
      <c r="E21" s="107"/>
      <c r="F21" s="108">
        <f>F20*3</f>
        <v>707.75999999999988</v>
      </c>
      <c r="G21" s="108">
        <f>G20*3</f>
        <v>1799.22</v>
      </c>
    </row>
    <row r="22" spans="2:7" x14ac:dyDescent="0.3">
      <c r="B22" s="21" t="s">
        <v>87</v>
      </c>
      <c r="C22" s="10"/>
      <c r="D22" s="10"/>
      <c r="E22" s="47"/>
      <c r="F22" s="10"/>
      <c r="G22" s="10"/>
    </row>
    <row r="23" spans="2:7" x14ac:dyDescent="0.3">
      <c r="B23" s="4" t="s">
        <v>15</v>
      </c>
      <c r="C23" s="26">
        <v>5</v>
      </c>
      <c r="D23" s="26">
        <v>5</v>
      </c>
      <c r="E23" s="43"/>
      <c r="F23" s="26">
        <v>5</v>
      </c>
      <c r="G23" s="26">
        <v>5</v>
      </c>
    </row>
    <row r="24" spans="2:7" x14ac:dyDescent="0.3">
      <c r="B24" s="4" t="s">
        <v>105</v>
      </c>
      <c r="C24" s="26">
        <v>100</v>
      </c>
      <c r="D24" s="26">
        <v>100</v>
      </c>
      <c r="E24" s="43"/>
      <c r="F24" s="26">
        <v>100</v>
      </c>
      <c r="G24" s="26">
        <v>100</v>
      </c>
    </row>
    <row r="25" spans="2:7" ht="17.25" thickBot="1" x14ac:dyDescent="0.35">
      <c r="B25" s="4" t="s">
        <v>106</v>
      </c>
      <c r="C25" s="26">
        <v>50</v>
      </c>
      <c r="D25" s="26">
        <v>50</v>
      </c>
      <c r="E25" s="43"/>
      <c r="F25" s="26">
        <v>50</v>
      </c>
      <c r="G25" s="26">
        <v>50</v>
      </c>
    </row>
    <row r="26" spans="2:7" x14ac:dyDescent="0.3">
      <c r="B26" s="21" t="s">
        <v>90</v>
      </c>
      <c r="C26" s="10"/>
      <c r="D26" s="10"/>
      <c r="E26" s="47"/>
      <c r="F26" s="10"/>
      <c r="G26" s="10"/>
    </row>
    <row r="27" spans="2:7" ht="17.25" thickBot="1" x14ac:dyDescent="0.35">
      <c r="B27" s="7" t="s">
        <v>91</v>
      </c>
      <c r="C27" s="8">
        <v>10</v>
      </c>
      <c r="D27" s="8">
        <v>10</v>
      </c>
      <c r="E27" s="48"/>
      <c r="F27" s="8">
        <v>10</v>
      </c>
      <c r="G27" s="8">
        <v>10</v>
      </c>
    </row>
    <row r="28" spans="2:7" s="37" customFormat="1" ht="15" x14ac:dyDescent="0.25">
      <c r="B28" s="37" t="s">
        <v>143</v>
      </c>
    </row>
    <row r="30" spans="2:7" x14ac:dyDescent="0.3">
      <c r="B30" s="2" t="s">
        <v>103</v>
      </c>
    </row>
    <row r="37" spans="2:4" x14ac:dyDescent="0.3">
      <c r="B37" s="79"/>
      <c r="C37" s="79"/>
      <c r="D37" s="79"/>
    </row>
    <row r="38" spans="2:4" x14ac:dyDescent="0.3">
      <c r="B38" s="79"/>
      <c r="C38" s="79"/>
      <c r="D38" s="79"/>
    </row>
    <row r="39" spans="2:4" x14ac:dyDescent="0.3">
      <c r="B39" s="79"/>
    </row>
    <row r="40" spans="2:4" x14ac:dyDescent="0.3">
      <c r="B40" s="79"/>
    </row>
  </sheetData>
  <mergeCells count="4">
    <mergeCell ref="C4:D4"/>
    <mergeCell ref="F4:G4"/>
    <mergeCell ref="A1:G1"/>
    <mergeCell ref="A2:G2"/>
  </mergeCells>
  <pageMargins left="0.7" right="0.7" top="0.75" bottom="0.75" header="0.3" footer="0.3"/>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workbookViewId="0">
      <selection activeCell="F21" sqref="F21"/>
    </sheetView>
  </sheetViews>
  <sheetFormatPr defaultColWidth="9.140625" defaultRowHeight="16.5" x14ac:dyDescent="0.3"/>
  <cols>
    <col min="1" max="1" width="2.42578125" style="2" customWidth="1"/>
    <col min="2" max="2" width="35.42578125" style="2" bestFit="1" customWidth="1"/>
    <col min="3" max="3" width="18.7109375" style="2" customWidth="1"/>
    <col min="4" max="4" width="22.7109375" style="2" customWidth="1"/>
    <col min="5" max="5" width="1" style="2" customWidth="1"/>
    <col min="6" max="6" width="18.7109375" style="2" customWidth="1"/>
    <col min="7" max="7" width="22.7109375" style="2" customWidth="1"/>
    <col min="8" max="9" width="1" style="2" customWidth="1"/>
    <col min="10" max="10" width="18.7109375" style="2" customWidth="1"/>
    <col min="11" max="11" width="22.7109375" style="2" customWidth="1"/>
    <col min="12" max="16384" width="9.140625" style="2"/>
  </cols>
  <sheetData>
    <row r="1" spans="1:11" s="81" customFormat="1" x14ac:dyDescent="0.3">
      <c r="A1" s="173" t="s">
        <v>147</v>
      </c>
      <c r="B1" s="173"/>
      <c r="C1" s="173"/>
      <c r="D1" s="173"/>
      <c r="E1" s="80"/>
      <c r="F1" s="80"/>
      <c r="G1" s="80"/>
      <c r="H1" s="80"/>
      <c r="I1" s="80"/>
      <c r="J1" s="80"/>
      <c r="K1" s="80"/>
    </row>
    <row r="2" spans="1:11" x14ac:dyDescent="0.3">
      <c r="A2" s="170" t="s">
        <v>1</v>
      </c>
      <c r="B2" s="170"/>
      <c r="C2" s="170"/>
      <c r="D2" s="170"/>
      <c r="E2" s="170"/>
      <c r="F2" s="170"/>
      <c r="G2" s="170"/>
      <c r="H2" s="170"/>
      <c r="I2" s="170"/>
      <c r="J2" s="170"/>
      <c r="K2" s="170"/>
    </row>
    <row r="3" spans="1:11" ht="17.25" thickBot="1" x14ac:dyDescent="0.35">
      <c r="B3" s="38"/>
      <c r="C3" s="38"/>
      <c r="D3" s="38"/>
      <c r="E3" s="38"/>
      <c r="F3" s="38"/>
      <c r="G3" s="38"/>
      <c r="H3" s="38"/>
      <c r="I3" s="38"/>
      <c r="J3" s="38"/>
      <c r="K3" s="38"/>
    </row>
    <row r="4" spans="1:11" ht="35.25" customHeight="1" thickBot="1" x14ac:dyDescent="0.35">
      <c r="B4" s="3"/>
      <c r="C4" s="169" t="s">
        <v>2</v>
      </c>
      <c r="D4" s="168"/>
      <c r="E4" s="40"/>
      <c r="F4" s="169" t="s">
        <v>3</v>
      </c>
      <c r="G4" s="168"/>
      <c r="H4" s="40"/>
      <c r="I4" s="16"/>
      <c r="J4" s="169" t="s">
        <v>4</v>
      </c>
      <c r="K4" s="168"/>
    </row>
    <row r="5" spans="1:11" ht="17.25" thickBot="1" x14ac:dyDescent="0.35">
      <c r="B5" s="17" t="s">
        <v>5</v>
      </c>
      <c r="C5" s="18" t="s">
        <v>6</v>
      </c>
      <c r="D5" s="18" t="s">
        <v>7</v>
      </c>
      <c r="E5" s="41"/>
      <c r="F5" s="18" t="s">
        <v>6</v>
      </c>
      <c r="G5" s="18" t="s">
        <v>7</v>
      </c>
      <c r="H5" s="41"/>
      <c r="I5" s="19"/>
      <c r="J5" s="18" t="s">
        <v>6</v>
      </c>
      <c r="K5" s="20" t="s">
        <v>7</v>
      </c>
    </row>
    <row r="6" spans="1:11" x14ac:dyDescent="0.3">
      <c r="B6" s="31" t="s">
        <v>8</v>
      </c>
      <c r="C6" s="32">
        <v>105.07</v>
      </c>
      <c r="D6" s="33">
        <v>105.07</v>
      </c>
      <c r="E6" s="42"/>
      <c r="F6" s="32">
        <v>105.07</v>
      </c>
      <c r="G6" s="33">
        <v>105.07</v>
      </c>
      <c r="H6" s="42"/>
      <c r="I6" s="34"/>
      <c r="J6" s="82"/>
      <c r="K6" s="83"/>
    </row>
    <row r="7" spans="1:11" x14ac:dyDescent="0.3">
      <c r="B7" s="4" t="s">
        <v>9</v>
      </c>
      <c r="C7" s="22">
        <v>37.630000000000003</v>
      </c>
      <c r="D7" s="23">
        <v>37.630000000000003</v>
      </c>
      <c r="E7" s="43"/>
      <c r="F7" s="22">
        <v>37.630000000000003</v>
      </c>
      <c r="G7" s="22">
        <v>37.630000000000003</v>
      </c>
      <c r="H7" s="43"/>
      <c r="I7" s="12"/>
      <c r="J7" s="84"/>
      <c r="K7" s="85"/>
    </row>
    <row r="8" spans="1:11" x14ac:dyDescent="0.3">
      <c r="B8" s="4" t="s">
        <v>10</v>
      </c>
      <c r="C8" s="36"/>
      <c r="D8" s="23">
        <v>457.27</v>
      </c>
      <c r="E8" s="43"/>
      <c r="F8" s="36"/>
      <c r="G8" s="23">
        <v>457.27</v>
      </c>
      <c r="H8" s="43"/>
      <c r="I8" s="12"/>
      <c r="J8" s="84"/>
      <c r="K8" s="85"/>
    </row>
    <row r="9" spans="1:11" x14ac:dyDescent="0.3">
      <c r="B9" s="4" t="s">
        <v>11</v>
      </c>
      <c r="C9" s="22">
        <v>5.25</v>
      </c>
      <c r="D9" s="22">
        <v>5.25</v>
      </c>
      <c r="E9" s="43"/>
      <c r="F9" s="22">
        <v>5.25</v>
      </c>
      <c r="G9" s="22">
        <v>5.25</v>
      </c>
      <c r="H9" s="43"/>
      <c r="I9" s="12"/>
      <c r="J9" s="84"/>
      <c r="K9" s="85"/>
    </row>
    <row r="10" spans="1:11" x14ac:dyDescent="0.3">
      <c r="B10" s="4" t="s">
        <v>12</v>
      </c>
      <c r="C10" s="36"/>
      <c r="D10" s="23">
        <v>22.86</v>
      </c>
      <c r="E10" s="43"/>
      <c r="F10" s="36"/>
      <c r="G10" s="23">
        <v>22.86</v>
      </c>
      <c r="H10" s="43"/>
      <c r="I10" s="12"/>
      <c r="J10" s="84"/>
      <c r="K10" s="85"/>
    </row>
    <row r="11" spans="1:11" x14ac:dyDescent="0.3">
      <c r="B11" s="4" t="s">
        <v>13</v>
      </c>
      <c r="C11" s="22">
        <v>6.76</v>
      </c>
      <c r="D11" s="22">
        <v>6.76</v>
      </c>
      <c r="E11" s="43"/>
      <c r="F11" s="22">
        <v>6.76</v>
      </c>
      <c r="G11" s="22">
        <v>6.76</v>
      </c>
      <c r="H11" s="43"/>
      <c r="I11" s="12"/>
      <c r="J11" s="84"/>
      <c r="K11" s="85"/>
    </row>
    <row r="12" spans="1:11" x14ac:dyDescent="0.3">
      <c r="B12" s="4" t="s">
        <v>14</v>
      </c>
      <c r="C12" s="22">
        <v>14.47</v>
      </c>
      <c r="D12" s="22">
        <v>14.47</v>
      </c>
      <c r="E12" s="43"/>
      <c r="F12" s="22">
        <v>14.47</v>
      </c>
      <c r="G12" s="22">
        <v>14.47</v>
      </c>
      <c r="H12" s="43"/>
      <c r="I12" s="12"/>
      <c r="J12" s="84"/>
      <c r="K12" s="85"/>
    </row>
    <row r="13" spans="1:11" x14ac:dyDescent="0.3">
      <c r="B13" s="4" t="s">
        <v>15</v>
      </c>
      <c r="C13" s="22">
        <v>17.12</v>
      </c>
      <c r="D13" s="22">
        <v>17.12</v>
      </c>
      <c r="E13" s="43"/>
      <c r="F13" s="22">
        <v>17.12</v>
      </c>
      <c r="G13" s="22">
        <v>17.12</v>
      </c>
      <c r="H13" s="43"/>
      <c r="I13" s="12"/>
      <c r="J13" s="84"/>
      <c r="K13" s="85"/>
    </row>
    <row r="14" spans="1:11" x14ac:dyDescent="0.3">
      <c r="B14" s="4" t="s">
        <v>146</v>
      </c>
      <c r="C14" s="22">
        <v>2</v>
      </c>
      <c r="D14" s="22">
        <v>2</v>
      </c>
      <c r="E14" s="43"/>
      <c r="F14" s="22">
        <v>2</v>
      </c>
      <c r="G14" s="22">
        <v>2</v>
      </c>
      <c r="H14" s="43"/>
      <c r="I14" s="12"/>
      <c r="J14" s="84"/>
      <c r="K14" s="85"/>
    </row>
    <row r="15" spans="1:11" x14ac:dyDescent="0.3">
      <c r="B15" s="4" t="s">
        <v>16</v>
      </c>
      <c r="C15" s="22">
        <v>10.25</v>
      </c>
      <c r="D15" s="22">
        <v>10.25</v>
      </c>
      <c r="E15" s="43"/>
      <c r="F15" s="22">
        <v>10.25</v>
      </c>
      <c r="G15" s="22">
        <v>10.25</v>
      </c>
      <c r="H15" s="43"/>
      <c r="I15" s="12"/>
      <c r="J15" s="84"/>
      <c r="K15" s="85"/>
    </row>
    <row r="16" spans="1:11" x14ac:dyDescent="0.3">
      <c r="B16" s="4" t="s">
        <v>17</v>
      </c>
      <c r="C16" s="22">
        <v>4.08</v>
      </c>
      <c r="D16" s="22">
        <v>4.08</v>
      </c>
      <c r="E16" s="43"/>
      <c r="F16" s="22">
        <v>4.08</v>
      </c>
      <c r="G16" s="22">
        <v>4.08</v>
      </c>
      <c r="H16" s="43"/>
      <c r="I16" s="12"/>
      <c r="J16" s="84"/>
      <c r="K16" s="85"/>
    </row>
    <row r="17" spans="2:11" x14ac:dyDescent="0.3">
      <c r="B17" s="4" t="s">
        <v>18</v>
      </c>
      <c r="C17" s="22"/>
      <c r="D17" s="23"/>
      <c r="E17" s="43"/>
      <c r="F17" s="22"/>
      <c r="G17" s="23"/>
      <c r="H17" s="43"/>
      <c r="I17" s="12"/>
      <c r="J17" s="84"/>
      <c r="K17" s="85"/>
    </row>
    <row r="18" spans="2:11" x14ac:dyDescent="0.3">
      <c r="B18" s="4" t="s">
        <v>19</v>
      </c>
      <c r="C18" s="22">
        <v>5.25</v>
      </c>
      <c r="D18" s="22">
        <v>5.25</v>
      </c>
      <c r="E18" s="43"/>
      <c r="F18" s="22">
        <v>5.25</v>
      </c>
      <c r="G18" s="22">
        <v>5.25</v>
      </c>
      <c r="H18" s="43"/>
      <c r="I18" s="12"/>
      <c r="J18" s="84"/>
      <c r="K18" s="85"/>
    </row>
    <row r="19" spans="2:11" x14ac:dyDescent="0.3">
      <c r="B19" s="70" t="s">
        <v>95</v>
      </c>
      <c r="C19" s="71">
        <f>SUM(C6:C18)</f>
        <v>207.88</v>
      </c>
      <c r="D19" s="24">
        <f>SUM(D6:D18)</f>
        <v>688.0100000000001</v>
      </c>
      <c r="E19" s="44"/>
      <c r="F19" s="71">
        <f>SUM(F6:F18)</f>
        <v>207.88</v>
      </c>
      <c r="G19" s="24">
        <f>SUM(G6:G18)</f>
        <v>688.0100000000001</v>
      </c>
      <c r="H19" s="44"/>
      <c r="I19" s="13"/>
      <c r="J19" s="86">
        <f>SUM(J6:J18)</f>
        <v>0</v>
      </c>
      <c r="K19" s="87">
        <f>SUM(K6:K18)</f>
        <v>0</v>
      </c>
    </row>
    <row r="20" spans="2:11" x14ac:dyDescent="0.3">
      <c r="B20" s="4" t="s">
        <v>112</v>
      </c>
      <c r="C20" s="105"/>
      <c r="D20" s="105"/>
      <c r="E20" s="104"/>
      <c r="F20" s="133">
        <v>35</v>
      </c>
      <c r="G20" s="133">
        <v>35</v>
      </c>
      <c r="H20" s="104"/>
      <c r="I20" s="106"/>
      <c r="J20" s="133">
        <v>285</v>
      </c>
      <c r="K20" s="133">
        <v>285</v>
      </c>
    </row>
    <row r="21" spans="2:11" x14ac:dyDescent="0.3">
      <c r="B21" s="72" t="s">
        <v>24</v>
      </c>
      <c r="C21" s="105">
        <f>C19+C20</f>
        <v>207.88</v>
      </c>
      <c r="D21" s="105">
        <f>D19+D20</f>
        <v>688.0100000000001</v>
      </c>
      <c r="E21" s="104"/>
      <c r="F21" s="105">
        <f>F19+F20</f>
        <v>242.88</v>
      </c>
      <c r="G21" s="105">
        <f>G19+G20</f>
        <v>723.0100000000001</v>
      </c>
      <c r="H21" s="104"/>
      <c r="I21" s="106"/>
      <c r="J21" s="133">
        <f>J19+J20</f>
        <v>285</v>
      </c>
      <c r="K21" s="133">
        <f>K19+K20</f>
        <v>285</v>
      </c>
    </row>
    <row r="22" spans="2:11" ht="17.25" thickBot="1" x14ac:dyDescent="0.35">
      <c r="B22" s="73" t="s">
        <v>25</v>
      </c>
      <c r="C22" s="108">
        <f>C21*3</f>
        <v>623.64</v>
      </c>
      <c r="D22" s="108">
        <f>D21*3</f>
        <v>2064.0300000000002</v>
      </c>
      <c r="E22" s="107"/>
      <c r="F22" s="108">
        <f>F21*3</f>
        <v>728.64</v>
      </c>
      <c r="G22" s="108">
        <f>G21*3</f>
        <v>2169.0300000000002</v>
      </c>
      <c r="H22" s="107"/>
      <c r="I22" s="109"/>
      <c r="J22" s="134">
        <f>J21*3</f>
        <v>855</v>
      </c>
      <c r="K22" s="134">
        <f>K21*3</f>
        <v>855</v>
      </c>
    </row>
    <row r="23" spans="2:11" x14ac:dyDescent="0.3">
      <c r="B23" s="21" t="s">
        <v>87</v>
      </c>
      <c r="C23" s="10"/>
      <c r="D23" s="10"/>
      <c r="E23" s="47"/>
      <c r="F23" s="10"/>
      <c r="G23" s="10"/>
      <c r="H23" s="47"/>
      <c r="I23" s="15"/>
      <c r="J23" s="10"/>
      <c r="K23" s="11"/>
    </row>
    <row r="24" spans="2:11" x14ac:dyDescent="0.3">
      <c r="B24" s="4" t="s">
        <v>16</v>
      </c>
      <c r="C24" s="26"/>
      <c r="D24" s="26"/>
      <c r="E24" s="43"/>
      <c r="F24" s="26"/>
      <c r="G24" s="26"/>
      <c r="H24" s="43"/>
      <c r="I24" s="12"/>
      <c r="J24" s="5"/>
      <c r="K24" s="6"/>
    </row>
    <row r="25" spans="2:11" x14ac:dyDescent="0.3">
      <c r="B25" s="4" t="s">
        <v>15</v>
      </c>
      <c r="C25" s="26"/>
      <c r="D25" s="26"/>
      <c r="E25" s="43"/>
      <c r="F25" s="26"/>
      <c r="G25" s="26"/>
      <c r="H25" s="43"/>
      <c r="I25" s="12"/>
      <c r="J25" s="5"/>
      <c r="K25" s="6"/>
    </row>
    <row r="26" spans="2:11" x14ac:dyDescent="0.3">
      <c r="B26" s="4" t="s">
        <v>88</v>
      </c>
      <c r="C26" s="26"/>
      <c r="D26" s="26"/>
      <c r="E26" s="43"/>
      <c r="F26" s="26"/>
      <c r="G26" s="26"/>
      <c r="H26" s="43"/>
      <c r="I26" s="12"/>
      <c r="J26" s="5"/>
      <c r="K26" s="6"/>
    </row>
    <row r="27" spans="2:11" x14ac:dyDescent="0.3">
      <c r="B27" s="4" t="s">
        <v>89</v>
      </c>
      <c r="C27" s="26"/>
      <c r="D27" s="26"/>
      <c r="E27" s="43"/>
      <c r="F27" s="26"/>
      <c r="G27" s="26"/>
      <c r="H27" s="43"/>
      <c r="I27" s="12"/>
      <c r="J27" s="5"/>
      <c r="K27" s="6"/>
    </row>
    <row r="28" spans="2:11" ht="17.25" thickBot="1" x14ac:dyDescent="0.35">
      <c r="B28" s="4" t="s">
        <v>17</v>
      </c>
      <c r="C28" s="26"/>
      <c r="D28" s="26"/>
      <c r="E28" s="43"/>
      <c r="F28" s="26"/>
      <c r="G28" s="26"/>
      <c r="H28" s="43"/>
      <c r="I28" s="12"/>
      <c r="J28" s="5"/>
      <c r="K28" s="6"/>
    </row>
    <row r="29" spans="2:11" x14ac:dyDescent="0.3">
      <c r="B29" s="21" t="s">
        <v>90</v>
      </c>
      <c r="C29" s="10"/>
      <c r="D29" s="10"/>
      <c r="E29" s="47"/>
      <c r="F29" s="10"/>
      <c r="G29" s="10"/>
      <c r="H29" s="47"/>
      <c r="I29" s="15"/>
      <c r="J29" s="10"/>
      <c r="K29" s="11"/>
    </row>
    <row r="30" spans="2:11" ht="17.25" thickBot="1" x14ac:dyDescent="0.35">
      <c r="B30" s="7" t="s">
        <v>91</v>
      </c>
      <c r="C30" s="8"/>
      <c r="D30" s="8"/>
      <c r="E30" s="48"/>
      <c r="F30" s="8"/>
      <c r="G30" s="8"/>
      <c r="H30" s="48"/>
      <c r="I30" s="14"/>
      <c r="J30" s="8"/>
      <c r="K30" s="9"/>
    </row>
    <row r="31" spans="2:11" s="37" customFormat="1" ht="15" x14ac:dyDescent="0.25">
      <c r="B31" s="37" t="s">
        <v>143</v>
      </c>
    </row>
    <row r="33" spans="2:2" x14ac:dyDescent="0.3">
      <c r="B33" s="2" t="s">
        <v>92</v>
      </c>
    </row>
    <row r="34" spans="2:2" x14ac:dyDescent="0.3">
      <c r="B34" s="81" t="s">
        <v>113</v>
      </c>
    </row>
    <row r="35" spans="2:2" s="81" customFormat="1" x14ac:dyDescent="0.3">
      <c r="B35" s="88" t="s">
        <v>114</v>
      </c>
    </row>
  </sheetData>
  <mergeCells count="5">
    <mergeCell ref="C4:D4"/>
    <mergeCell ref="F4:G4"/>
    <mergeCell ref="J4:K4"/>
    <mergeCell ref="A1:D1"/>
    <mergeCell ref="A2:K2"/>
  </mergeCells>
  <pageMargins left="0.7" right="0.7" top="0.75" bottom="0.75" header="0.3" footer="0.3"/>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workbookViewId="0">
      <selection activeCell="F34" sqref="F34"/>
    </sheetView>
  </sheetViews>
  <sheetFormatPr defaultColWidth="9.140625" defaultRowHeight="16.5" x14ac:dyDescent="0.3"/>
  <cols>
    <col min="1" max="1" width="2.42578125" style="2" customWidth="1"/>
    <col min="2" max="2" width="35.42578125" style="2" bestFit="1" customWidth="1"/>
    <col min="3" max="3" width="18.7109375" style="2" customWidth="1"/>
    <col min="4" max="4" width="22.7109375" style="2" customWidth="1"/>
    <col min="5" max="5" width="1" style="2" customWidth="1"/>
    <col min="6" max="6" width="18.7109375" style="2" customWidth="1"/>
    <col min="7" max="7" width="22.7109375" style="2" customWidth="1"/>
    <col min="8" max="16384" width="9.140625" style="2"/>
  </cols>
  <sheetData>
    <row r="1" spans="1:7" x14ac:dyDescent="0.3">
      <c r="A1" s="170" t="s">
        <v>136</v>
      </c>
      <c r="B1" s="170"/>
      <c r="C1" s="170"/>
      <c r="D1" s="170"/>
      <c r="E1" s="68"/>
      <c r="F1" s="68"/>
      <c r="G1" s="68"/>
    </row>
    <row r="2" spans="1:7" x14ac:dyDescent="0.3">
      <c r="A2" s="170" t="s">
        <v>1</v>
      </c>
      <c r="B2" s="170"/>
      <c r="C2" s="170"/>
      <c r="D2" s="170"/>
      <c r="E2" s="68"/>
      <c r="F2" s="68"/>
      <c r="G2" s="68"/>
    </row>
    <row r="3" spans="1:7" ht="17.25" thickBot="1" x14ac:dyDescent="0.35">
      <c r="B3" s="38"/>
      <c r="C3" s="38"/>
      <c r="D3" s="38"/>
      <c r="E3" s="38"/>
      <c r="F3" s="38"/>
      <c r="G3" s="38"/>
    </row>
    <row r="4" spans="1:7" ht="30" customHeight="1" thickBot="1" x14ac:dyDescent="0.35">
      <c r="B4" s="3"/>
      <c r="C4" s="169" t="s">
        <v>2</v>
      </c>
      <c r="D4" s="168"/>
      <c r="E4" s="40"/>
      <c r="F4" s="169" t="s">
        <v>3</v>
      </c>
      <c r="G4" s="168"/>
    </row>
    <row r="5" spans="1:7" ht="17.25" thickBot="1" x14ac:dyDescent="0.35">
      <c r="B5" s="17" t="s">
        <v>5</v>
      </c>
      <c r="C5" s="18" t="s">
        <v>6</v>
      </c>
      <c r="D5" s="18" t="s">
        <v>7</v>
      </c>
      <c r="E5" s="41"/>
      <c r="F5" s="18" t="s">
        <v>6</v>
      </c>
      <c r="G5" s="18" t="s">
        <v>7</v>
      </c>
    </row>
    <row r="6" spans="1:7" x14ac:dyDescent="0.3">
      <c r="B6" s="31" t="s">
        <v>8</v>
      </c>
      <c r="C6" s="32">
        <v>105.07</v>
      </c>
      <c r="D6" s="33">
        <v>105.07</v>
      </c>
      <c r="E6" s="42"/>
      <c r="F6" s="32">
        <v>105.07</v>
      </c>
      <c r="G6" s="33">
        <v>105.07</v>
      </c>
    </row>
    <row r="7" spans="1:7" x14ac:dyDescent="0.3">
      <c r="B7" s="4" t="s">
        <v>9</v>
      </c>
      <c r="C7" s="22">
        <v>40.130000000000003</v>
      </c>
      <c r="D7" s="22">
        <v>40.130000000000003</v>
      </c>
      <c r="E7" s="43"/>
      <c r="F7" s="22">
        <v>40.130000000000003</v>
      </c>
      <c r="G7" s="23">
        <v>40.130000000000003</v>
      </c>
    </row>
    <row r="8" spans="1:7" x14ac:dyDescent="0.3">
      <c r="B8" s="4" t="s">
        <v>10</v>
      </c>
      <c r="C8" s="36"/>
      <c r="D8" s="23">
        <v>493.86</v>
      </c>
      <c r="E8" s="43"/>
      <c r="F8" s="36"/>
      <c r="G8" s="23">
        <v>493.86</v>
      </c>
    </row>
    <row r="9" spans="1:7" x14ac:dyDescent="0.3">
      <c r="B9" s="4" t="s">
        <v>11</v>
      </c>
      <c r="C9" s="22">
        <v>5.16</v>
      </c>
      <c r="D9" s="22">
        <v>5.16</v>
      </c>
      <c r="E9" s="43"/>
      <c r="F9" s="22">
        <v>5.16</v>
      </c>
      <c r="G9" s="22">
        <v>5.16</v>
      </c>
    </row>
    <row r="10" spans="1:7" x14ac:dyDescent="0.3">
      <c r="B10" s="4" t="s">
        <v>12</v>
      </c>
      <c r="C10" s="36"/>
      <c r="D10" s="23">
        <v>24.69</v>
      </c>
      <c r="E10" s="43"/>
      <c r="F10" s="36"/>
      <c r="G10" s="23">
        <v>24.69</v>
      </c>
    </row>
    <row r="11" spans="1:7" x14ac:dyDescent="0.3">
      <c r="B11" s="4" t="s">
        <v>13</v>
      </c>
      <c r="C11" s="22">
        <v>6.76</v>
      </c>
      <c r="D11" s="23">
        <v>6.76</v>
      </c>
      <c r="E11" s="43"/>
      <c r="F11" s="22">
        <v>6.76</v>
      </c>
      <c r="G11" s="23">
        <v>6.76</v>
      </c>
    </row>
    <row r="12" spans="1:7" x14ac:dyDescent="0.3">
      <c r="B12" s="4" t="s">
        <v>14</v>
      </c>
      <c r="C12" s="22">
        <v>12.32</v>
      </c>
      <c r="D12" s="22">
        <v>12.32</v>
      </c>
      <c r="E12" s="43"/>
      <c r="F12" s="22">
        <v>12.32</v>
      </c>
      <c r="G12" s="22">
        <v>12.32</v>
      </c>
    </row>
    <row r="13" spans="1:7" x14ac:dyDescent="0.3">
      <c r="B13" s="4" t="s">
        <v>15</v>
      </c>
      <c r="C13" s="22">
        <v>17.27</v>
      </c>
      <c r="D13" s="22">
        <v>17.27</v>
      </c>
      <c r="E13" s="43"/>
      <c r="F13" s="22">
        <v>17.27</v>
      </c>
      <c r="G13" s="22">
        <v>17.27</v>
      </c>
    </row>
    <row r="14" spans="1:7" x14ac:dyDescent="0.3">
      <c r="B14" s="4" t="s">
        <v>16</v>
      </c>
      <c r="C14" s="22">
        <v>9.42</v>
      </c>
      <c r="D14" s="22">
        <v>9.42</v>
      </c>
      <c r="E14" s="43"/>
      <c r="F14" s="22">
        <v>9.42</v>
      </c>
      <c r="G14" s="22">
        <v>9.42</v>
      </c>
    </row>
    <row r="15" spans="1:7" x14ac:dyDescent="0.3">
      <c r="B15" s="4" t="s">
        <v>19</v>
      </c>
      <c r="C15" s="22">
        <v>5.16</v>
      </c>
      <c r="D15" s="22">
        <v>5.16</v>
      </c>
      <c r="E15" s="43"/>
      <c r="F15" s="22">
        <v>5.16</v>
      </c>
      <c r="G15" s="22">
        <v>5.16</v>
      </c>
    </row>
    <row r="16" spans="1:7" x14ac:dyDescent="0.3">
      <c r="B16" s="70" t="s">
        <v>95</v>
      </c>
      <c r="C16" s="71">
        <f>SUM(C6:C15)</f>
        <v>201.28999999999996</v>
      </c>
      <c r="D16" s="24">
        <f>SUM(D6:D15)</f>
        <v>719.83999999999992</v>
      </c>
      <c r="E16" s="44"/>
      <c r="F16" s="71">
        <f>SUM(F6:F15)</f>
        <v>201.28999999999996</v>
      </c>
      <c r="G16" s="24">
        <f>SUM(G6:G15)</f>
        <v>719.83999999999992</v>
      </c>
    </row>
    <row r="17" spans="2:7" x14ac:dyDescent="0.3">
      <c r="B17" s="4" t="s">
        <v>22</v>
      </c>
      <c r="C17" s="100"/>
      <c r="D17" s="100"/>
      <c r="E17" s="99"/>
      <c r="F17" s="100">
        <v>37</v>
      </c>
      <c r="G17" s="100">
        <v>37</v>
      </c>
    </row>
    <row r="18" spans="2:7" x14ac:dyDescent="0.3">
      <c r="B18" s="72" t="s">
        <v>24</v>
      </c>
      <c r="C18" s="105">
        <f>C16+C17</f>
        <v>201.28999999999996</v>
      </c>
      <c r="D18" s="105">
        <f>D16+D17</f>
        <v>719.83999999999992</v>
      </c>
      <c r="E18" s="104"/>
      <c r="F18" s="105">
        <f>F16+F17</f>
        <v>238.28999999999996</v>
      </c>
      <c r="G18" s="105">
        <f>G16+G17</f>
        <v>756.83999999999992</v>
      </c>
    </row>
    <row r="19" spans="2:7" ht="17.25" thickBot="1" x14ac:dyDescent="0.35">
      <c r="B19" s="73" t="s">
        <v>25</v>
      </c>
      <c r="C19" s="108">
        <f>C18*3</f>
        <v>603.86999999999989</v>
      </c>
      <c r="D19" s="108">
        <f>D18*3</f>
        <v>2159.5199999999995</v>
      </c>
      <c r="E19" s="107"/>
      <c r="F19" s="108">
        <f>F18*3</f>
        <v>714.86999999999989</v>
      </c>
      <c r="G19" s="108">
        <f>G18*3</f>
        <v>2270.5199999999995</v>
      </c>
    </row>
    <row r="20" spans="2:7" x14ac:dyDescent="0.3">
      <c r="B20" s="21" t="s">
        <v>87</v>
      </c>
      <c r="C20" s="10"/>
      <c r="D20" s="10"/>
      <c r="E20" s="47"/>
      <c r="F20" s="10"/>
      <c r="G20" s="10"/>
    </row>
    <row r="21" spans="2:7" x14ac:dyDescent="0.3">
      <c r="B21" s="4" t="s">
        <v>16</v>
      </c>
      <c r="C21" s="26"/>
      <c r="D21" s="26"/>
      <c r="E21" s="43"/>
      <c r="F21" s="26"/>
      <c r="G21" s="26"/>
    </row>
    <row r="22" spans="2:7" x14ac:dyDescent="0.3">
      <c r="B22" s="4" t="s">
        <v>15</v>
      </c>
      <c r="C22" s="26"/>
      <c r="D22" s="26"/>
      <c r="E22" s="43"/>
      <c r="F22" s="26"/>
      <c r="G22" s="26"/>
    </row>
    <row r="23" spans="2:7" x14ac:dyDescent="0.3">
      <c r="B23" s="4" t="s">
        <v>88</v>
      </c>
      <c r="C23" s="92">
        <f>76.9+76.9</f>
        <v>153.80000000000001</v>
      </c>
      <c r="D23" s="92">
        <f>76.9+76.9</f>
        <v>153.80000000000001</v>
      </c>
      <c r="E23" s="43"/>
      <c r="F23" s="92">
        <f>76.9+76.9</f>
        <v>153.80000000000001</v>
      </c>
      <c r="G23" s="92">
        <f>76.9+76.9</f>
        <v>153.80000000000001</v>
      </c>
    </row>
    <row r="24" spans="2:7" x14ac:dyDescent="0.3">
      <c r="B24" s="4" t="s">
        <v>89</v>
      </c>
      <c r="C24" s="26">
        <v>32.04</v>
      </c>
      <c r="D24" s="26">
        <v>32.04</v>
      </c>
      <c r="E24" s="43"/>
      <c r="F24" s="26">
        <v>32.04</v>
      </c>
      <c r="G24" s="26">
        <v>32.04</v>
      </c>
    </row>
    <row r="25" spans="2:7" ht="17.25" thickBot="1" x14ac:dyDescent="0.35">
      <c r="B25" s="4" t="s">
        <v>17</v>
      </c>
      <c r="C25" s="28">
        <v>76.900000000000006</v>
      </c>
      <c r="D25" s="28">
        <v>76.900000000000006</v>
      </c>
      <c r="E25" s="135"/>
      <c r="F25" s="28">
        <v>76.900000000000006</v>
      </c>
      <c r="G25" s="28">
        <v>76.900000000000006</v>
      </c>
    </row>
    <row r="26" spans="2:7" x14ac:dyDescent="0.3">
      <c r="B26" s="21" t="s">
        <v>90</v>
      </c>
      <c r="C26" s="10"/>
      <c r="D26" s="10"/>
      <c r="E26" s="47"/>
      <c r="F26" s="10"/>
      <c r="G26" s="10"/>
    </row>
    <row r="27" spans="2:7" ht="17.25" thickBot="1" x14ac:dyDescent="0.35">
      <c r="B27" s="7" t="s">
        <v>91</v>
      </c>
      <c r="C27" s="8"/>
      <c r="D27" s="8"/>
      <c r="E27" s="48"/>
      <c r="F27" s="8"/>
      <c r="G27" s="8"/>
    </row>
    <row r="28" spans="2:7" s="37" customFormat="1" ht="15" x14ac:dyDescent="0.25">
      <c r="B28" s="37" t="s">
        <v>143</v>
      </c>
    </row>
    <row r="30" spans="2:7" x14ac:dyDescent="0.3">
      <c r="B30" s="2" t="s">
        <v>103</v>
      </c>
    </row>
    <row r="31" spans="2:7" x14ac:dyDescent="0.3">
      <c r="B31" s="174" t="s">
        <v>137</v>
      </c>
      <c r="C31" s="174"/>
      <c r="D31" s="174"/>
      <c r="E31" s="174"/>
      <c r="F31" s="174"/>
      <c r="G31" s="174"/>
    </row>
  </sheetData>
  <mergeCells count="5">
    <mergeCell ref="C4:D4"/>
    <mergeCell ref="F4:G4"/>
    <mergeCell ref="B31:G31"/>
    <mergeCell ref="A1:D1"/>
    <mergeCell ref="A2:D2"/>
  </mergeCells>
  <pageMargins left="0.7" right="0.7" top="0.75" bottom="0.75" header="0.3" footer="0.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workbookViewId="0">
      <selection activeCell="C22" sqref="C22"/>
    </sheetView>
  </sheetViews>
  <sheetFormatPr defaultColWidth="9.140625" defaultRowHeight="16.5" x14ac:dyDescent="0.3"/>
  <cols>
    <col min="1" max="1" width="2.42578125" style="2" customWidth="1"/>
    <col min="2" max="2" width="35.42578125" style="2" bestFit="1" customWidth="1"/>
    <col min="3" max="3" width="18.7109375" style="2" customWidth="1"/>
    <col min="4" max="4" width="22.7109375" style="2" customWidth="1"/>
    <col min="5" max="5" width="1" style="2" customWidth="1"/>
    <col min="6" max="6" width="18.7109375" style="2" customWidth="1"/>
    <col min="7" max="7" width="22.7109375" style="2" customWidth="1"/>
    <col min="8" max="9" width="1" style="2" customWidth="1"/>
    <col min="10" max="10" width="18.7109375" style="2" customWidth="1"/>
    <col min="11" max="11" width="22.7109375" style="2" customWidth="1"/>
    <col min="12" max="16384" width="9.140625" style="2"/>
  </cols>
  <sheetData>
    <row r="1" spans="1:11" x14ac:dyDescent="0.3">
      <c r="A1" s="170" t="s">
        <v>107</v>
      </c>
      <c r="B1" s="170"/>
      <c r="C1" s="170"/>
      <c r="D1" s="170"/>
      <c r="E1" s="39"/>
      <c r="F1" s="39"/>
      <c r="G1" s="39"/>
      <c r="H1" s="39"/>
      <c r="I1" s="39"/>
      <c r="J1" s="39"/>
      <c r="K1" s="39"/>
    </row>
    <row r="2" spans="1:11" s="170" customFormat="1" x14ac:dyDescent="0.3">
      <c r="A2" s="170" t="s">
        <v>1</v>
      </c>
    </row>
    <row r="3" spans="1:11" ht="17.25" thickBot="1" x14ac:dyDescent="0.35">
      <c r="B3" s="38"/>
      <c r="C3" s="38"/>
      <c r="D3" s="38"/>
      <c r="E3" s="38"/>
      <c r="F3" s="38"/>
      <c r="G3" s="38"/>
      <c r="H3" s="38"/>
      <c r="I3" s="38"/>
      <c r="J3" s="38"/>
      <c r="K3" s="38"/>
    </row>
    <row r="4" spans="1:11" ht="27" customHeight="1" thickBot="1" x14ac:dyDescent="0.35">
      <c r="B4" s="3"/>
      <c r="C4" s="169" t="s">
        <v>2</v>
      </c>
      <c r="D4" s="168"/>
      <c r="E4" s="40"/>
      <c r="F4" s="169" t="s">
        <v>3</v>
      </c>
      <c r="G4" s="168"/>
      <c r="H4" s="40"/>
      <c r="I4" s="16"/>
      <c r="J4" s="169" t="s">
        <v>4</v>
      </c>
      <c r="K4" s="168"/>
    </row>
    <row r="5" spans="1:11" ht="17.25" thickBot="1" x14ac:dyDescent="0.35">
      <c r="B5" s="17" t="s">
        <v>5</v>
      </c>
      <c r="C5" s="18" t="s">
        <v>6</v>
      </c>
      <c r="D5" s="18" t="s">
        <v>7</v>
      </c>
      <c r="E5" s="41"/>
      <c r="F5" s="18" t="s">
        <v>6</v>
      </c>
      <c r="G5" s="18" t="s">
        <v>7</v>
      </c>
      <c r="H5" s="41"/>
      <c r="I5" s="19"/>
      <c r="J5" s="18" t="s">
        <v>6</v>
      </c>
      <c r="K5" s="20" t="s">
        <v>7</v>
      </c>
    </row>
    <row r="6" spans="1:11" x14ac:dyDescent="0.3">
      <c r="B6" s="31" t="s">
        <v>8</v>
      </c>
      <c r="C6" s="32">
        <v>105.07</v>
      </c>
      <c r="D6" s="33">
        <v>105.07</v>
      </c>
      <c r="E6" s="42"/>
      <c r="F6" s="26"/>
      <c r="G6" s="26"/>
      <c r="H6" s="42"/>
      <c r="I6" s="34"/>
      <c r="J6" s="26"/>
      <c r="K6" s="26"/>
    </row>
    <row r="7" spans="1:11" x14ac:dyDescent="0.3">
      <c r="B7" s="4" t="s">
        <v>9</v>
      </c>
      <c r="C7" s="22">
        <v>40.130000000000003</v>
      </c>
      <c r="D7" s="23">
        <v>40.130000000000003</v>
      </c>
      <c r="E7" s="43"/>
      <c r="F7" s="26"/>
      <c r="G7" s="26"/>
      <c r="H7" s="43"/>
      <c r="I7" s="12"/>
      <c r="J7" s="26"/>
      <c r="K7" s="26"/>
    </row>
    <row r="8" spans="1:11" x14ac:dyDescent="0.3">
      <c r="B8" s="4" t="s">
        <v>10</v>
      </c>
      <c r="C8" s="36"/>
      <c r="D8" s="23">
        <v>609.23</v>
      </c>
      <c r="E8" s="43"/>
      <c r="F8" s="77"/>
      <c r="G8" s="23"/>
      <c r="H8" s="43"/>
      <c r="I8" s="12"/>
      <c r="J8" s="26"/>
      <c r="K8" s="26"/>
    </row>
    <row r="9" spans="1:11" x14ac:dyDescent="0.3">
      <c r="B9" s="4" t="s">
        <v>11</v>
      </c>
      <c r="C9" s="22">
        <v>5.25</v>
      </c>
      <c r="D9" s="22">
        <v>5.25</v>
      </c>
      <c r="E9" s="43"/>
      <c r="F9" s="156"/>
      <c r="G9" s="26"/>
      <c r="H9" s="43"/>
      <c r="I9" s="12"/>
      <c r="J9" s="26"/>
      <c r="K9" s="26"/>
    </row>
    <row r="10" spans="1:11" x14ac:dyDescent="0.3">
      <c r="B10" s="4" t="s">
        <v>12</v>
      </c>
      <c r="C10" s="36"/>
      <c r="D10" s="23">
        <v>30.46</v>
      </c>
      <c r="E10" s="43"/>
      <c r="F10" s="77"/>
      <c r="G10" s="23"/>
      <c r="H10" s="43"/>
      <c r="I10" s="12"/>
      <c r="J10" s="26"/>
      <c r="K10" s="26"/>
    </row>
    <row r="11" spans="1:11" x14ac:dyDescent="0.3">
      <c r="B11" s="4" t="s">
        <v>13</v>
      </c>
      <c r="C11" s="22">
        <v>6.14</v>
      </c>
      <c r="D11" s="22">
        <v>6.14</v>
      </c>
      <c r="E11" s="43"/>
      <c r="F11" s="26"/>
      <c r="G11" s="26"/>
      <c r="H11" s="43"/>
      <c r="I11" s="12"/>
      <c r="J11" s="26"/>
      <c r="K11" s="26"/>
    </row>
    <row r="12" spans="1:11" x14ac:dyDescent="0.3">
      <c r="B12" s="4" t="s">
        <v>14</v>
      </c>
      <c r="C12" s="22">
        <v>14.94</v>
      </c>
      <c r="D12" s="22">
        <v>14.94</v>
      </c>
      <c r="E12" s="43"/>
      <c r="F12" s="26"/>
      <c r="G12" s="26"/>
      <c r="H12" s="43"/>
      <c r="I12" s="12"/>
      <c r="J12" s="26"/>
      <c r="K12" s="26"/>
    </row>
    <row r="13" spans="1:11" x14ac:dyDescent="0.3">
      <c r="B13" s="4" t="s">
        <v>15</v>
      </c>
      <c r="C13" s="22">
        <v>8.7100000000000009</v>
      </c>
      <c r="D13" s="22">
        <v>8.7100000000000009</v>
      </c>
      <c r="E13" s="43"/>
      <c r="F13" s="26"/>
      <c r="G13" s="26"/>
      <c r="H13" s="43"/>
      <c r="I13" s="12"/>
      <c r="J13" s="26"/>
      <c r="K13" s="26"/>
    </row>
    <row r="14" spans="1:11" x14ac:dyDescent="0.3">
      <c r="B14" s="4" t="s">
        <v>16</v>
      </c>
      <c r="C14" s="22">
        <v>5.61</v>
      </c>
      <c r="D14" s="22">
        <v>5.61</v>
      </c>
      <c r="E14" s="43"/>
      <c r="F14" s="26"/>
      <c r="G14" s="26"/>
      <c r="H14" s="43"/>
      <c r="I14" s="12"/>
      <c r="J14" s="26"/>
      <c r="K14" s="26"/>
    </row>
    <row r="15" spans="1:11" x14ac:dyDescent="0.3">
      <c r="B15" s="4" t="s">
        <v>18</v>
      </c>
      <c r="C15" s="22">
        <v>1</v>
      </c>
      <c r="D15" s="22">
        <v>1</v>
      </c>
      <c r="E15" s="43"/>
      <c r="F15" s="26"/>
      <c r="G15" s="26"/>
      <c r="H15" s="43"/>
      <c r="I15" s="12"/>
      <c r="J15" s="26"/>
      <c r="K15" s="26"/>
    </row>
    <row r="16" spans="1:11" x14ac:dyDescent="0.3">
      <c r="B16" s="4" t="s">
        <v>19</v>
      </c>
      <c r="C16" s="22">
        <v>5.25</v>
      </c>
      <c r="D16" s="22">
        <v>5.25</v>
      </c>
      <c r="E16" s="43"/>
      <c r="F16" s="26"/>
      <c r="G16" s="26"/>
      <c r="H16" s="43"/>
      <c r="I16" s="12"/>
      <c r="J16" s="26"/>
      <c r="K16" s="26"/>
    </row>
    <row r="17" spans="2:11" x14ac:dyDescent="0.3">
      <c r="B17" s="70" t="s">
        <v>95</v>
      </c>
      <c r="C17" s="71">
        <f>SUM(C6:C16)</f>
        <v>192.1</v>
      </c>
      <c r="D17" s="24">
        <f>SUM(D6:D16)</f>
        <v>831.79000000000019</v>
      </c>
      <c r="E17" s="44"/>
      <c r="F17" s="71"/>
      <c r="G17" s="24"/>
      <c r="H17" s="44"/>
      <c r="I17" s="13"/>
      <c r="J17" s="24"/>
      <c r="K17" s="25"/>
    </row>
    <row r="18" spans="2:11" x14ac:dyDescent="0.3">
      <c r="B18" s="4" t="s">
        <v>22</v>
      </c>
      <c r="C18" s="23"/>
      <c r="D18" s="23"/>
      <c r="E18" s="43"/>
      <c r="F18" s="23"/>
      <c r="G18" s="23"/>
      <c r="H18" s="43"/>
      <c r="I18" s="12"/>
      <c r="J18" s="5"/>
      <c r="K18" s="6"/>
    </row>
    <row r="19" spans="2:11" x14ac:dyDescent="0.3">
      <c r="B19" s="72" t="s">
        <v>24</v>
      </c>
      <c r="C19" s="28">
        <f>C17+C18</f>
        <v>192.1</v>
      </c>
      <c r="D19" s="28">
        <f>D17+D18</f>
        <v>831.79000000000019</v>
      </c>
      <c r="E19" s="45"/>
      <c r="F19" s="28"/>
      <c r="G19" s="28"/>
      <c r="H19" s="45"/>
      <c r="I19" s="27"/>
      <c r="J19" s="26"/>
      <c r="K19" s="26"/>
    </row>
    <row r="20" spans="2:11" ht="17.25" thickBot="1" x14ac:dyDescent="0.35">
      <c r="B20" s="73" t="s">
        <v>25</v>
      </c>
      <c r="C20" s="29">
        <f>C19*3</f>
        <v>576.29999999999995</v>
      </c>
      <c r="D20" s="29">
        <f>D19*3</f>
        <v>2495.3700000000008</v>
      </c>
      <c r="E20" s="46"/>
      <c r="F20" s="29"/>
      <c r="G20" s="29"/>
      <c r="H20" s="46"/>
      <c r="I20" s="30"/>
      <c r="J20" s="74"/>
      <c r="K20" s="74"/>
    </row>
    <row r="21" spans="2:11" x14ac:dyDescent="0.3">
      <c r="B21" s="21" t="s">
        <v>87</v>
      </c>
      <c r="C21" s="10"/>
      <c r="D21" s="10"/>
      <c r="E21" s="47"/>
      <c r="F21" s="10"/>
      <c r="G21" s="10"/>
      <c r="H21" s="47"/>
      <c r="I21" s="15"/>
      <c r="J21" s="10"/>
      <c r="K21" s="11"/>
    </row>
    <row r="22" spans="2:11" x14ac:dyDescent="0.3">
      <c r="B22" s="4" t="s">
        <v>16</v>
      </c>
      <c r="C22" s="26"/>
      <c r="D22" s="26"/>
      <c r="E22" s="43"/>
      <c r="F22" s="26"/>
      <c r="G22" s="26"/>
      <c r="H22" s="43"/>
      <c r="I22" s="12"/>
      <c r="J22" s="26"/>
      <c r="K22" s="26"/>
    </row>
    <row r="23" spans="2:11" x14ac:dyDescent="0.3">
      <c r="B23" s="4" t="s">
        <v>15</v>
      </c>
      <c r="C23" s="26"/>
      <c r="D23" s="26"/>
      <c r="E23" s="43"/>
      <c r="F23" s="26"/>
      <c r="G23" s="26"/>
      <c r="H23" s="43"/>
      <c r="I23" s="12"/>
      <c r="J23" s="26"/>
      <c r="K23" s="26"/>
    </row>
    <row r="24" spans="2:11" x14ac:dyDescent="0.3">
      <c r="B24" s="4" t="s">
        <v>88</v>
      </c>
      <c r="C24" s="26"/>
      <c r="D24" s="26"/>
      <c r="E24" s="43"/>
      <c r="F24" s="26"/>
      <c r="G24" s="26"/>
      <c r="H24" s="43"/>
      <c r="I24" s="12"/>
      <c r="J24" s="26"/>
      <c r="K24" s="26"/>
    </row>
    <row r="25" spans="2:11" x14ac:dyDescent="0.3">
      <c r="B25" s="4" t="s">
        <v>89</v>
      </c>
      <c r="C25" s="26"/>
      <c r="D25" s="26"/>
      <c r="E25" s="43"/>
      <c r="F25" s="26"/>
      <c r="G25" s="26"/>
      <c r="H25" s="43"/>
      <c r="I25" s="12"/>
      <c r="J25" s="26"/>
      <c r="K25" s="26"/>
    </row>
    <row r="26" spans="2:11" ht="17.25" thickBot="1" x14ac:dyDescent="0.35">
      <c r="B26" s="4" t="s">
        <v>17</v>
      </c>
      <c r="C26" s="26"/>
      <c r="D26" s="26"/>
      <c r="E26" s="43"/>
      <c r="F26" s="26"/>
      <c r="G26" s="26"/>
      <c r="H26" s="43"/>
      <c r="I26" s="12"/>
      <c r="J26" s="26"/>
      <c r="K26" s="26"/>
    </row>
    <row r="27" spans="2:11" x14ac:dyDescent="0.3">
      <c r="B27" s="21" t="s">
        <v>90</v>
      </c>
      <c r="C27" s="10"/>
      <c r="D27" s="10"/>
      <c r="E27" s="47"/>
      <c r="F27" s="10"/>
      <c r="G27" s="10"/>
      <c r="H27" s="47"/>
      <c r="I27" s="15"/>
      <c r="J27" s="10"/>
      <c r="K27" s="11"/>
    </row>
    <row r="28" spans="2:11" ht="17.25" thickBot="1" x14ac:dyDescent="0.35">
      <c r="B28" s="7" t="s">
        <v>91</v>
      </c>
      <c r="C28" s="93">
        <v>10</v>
      </c>
      <c r="D28" s="93">
        <v>10</v>
      </c>
      <c r="E28" s="48"/>
      <c r="F28" s="8"/>
      <c r="G28" s="8"/>
      <c r="H28" s="48"/>
      <c r="I28" s="14"/>
      <c r="J28" s="8"/>
      <c r="K28" s="9"/>
    </row>
    <row r="29" spans="2:11" s="37" customFormat="1" ht="15" x14ac:dyDescent="0.25">
      <c r="B29" s="37" t="s">
        <v>143</v>
      </c>
    </row>
    <row r="31" spans="2:11" x14ac:dyDescent="0.3">
      <c r="B31" s="2" t="s">
        <v>92</v>
      </c>
    </row>
    <row r="32" spans="2:11" x14ac:dyDescent="0.3">
      <c r="B32" s="2" t="s">
        <v>108</v>
      </c>
    </row>
    <row r="34" spans="2:2" x14ac:dyDescent="0.3">
      <c r="B34" s="2" t="s">
        <v>109</v>
      </c>
    </row>
    <row r="36" spans="2:2" x14ac:dyDescent="0.3">
      <c r="B36" s="2" t="s">
        <v>110</v>
      </c>
    </row>
    <row r="38" spans="2:2" x14ac:dyDescent="0.3">
      <c r="B38" s="2" t="s">
        <v>111</v>
      </c>
    </row>
  </sheetData>
  <mergeCells count="5">
    <mergeCell ref="C4:D4"/>
    <mergeCell ref="F4:G4"/>
    <mergeCell ref="J4:K4"/>
    <mergeCell ref="A1:D1"/>
    <mergeCell ref="A2:XFD2"/>
  </mergeCells>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UF</vt:lpstr>
      <vt:lpstr>FSU</vt:lpstr>
      <vt:lpstr>FAMU</vt:lpstr>
      <vt:lpstr>USF-TAMPA</vt:lpstr>
      <vt:lpstr>USF-ST.PETE</vt:lpstr>
      <vt:lpstr>USF-SAR. &amp; MAN.</vt:lpstr>
      <vt:lpstr>UNF</vt:lpstr>
      <vt:lpstr>FAU</vt:lpstr>
      <vt:lpstr>NCF</vt:lpstr>
      <vt:lpstr>FPU</vt:lpstr>
      <vt:lpstr>FGCU</vt:lpstr>
      <vt:lpstr>FIU</vt:lpstr>
      <vt:lpstr>UCF</vt:lpstr>
      <vt:lpstr>UWF</vt:lpstr>
    </vt:vector>
  </TitlesOfParts>
  <Company>Florida Department of Education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brittany.farrior</dc:creator>
  <cp:lastModifiedBy>nancy.mckee</cp:lastModifiedBy>
  <dcterms:created xsi:type="dcterms:W3CDTF">2015-03-10T21:10:42Z</dcterms:created>
  <dcterms:modified xsi:type="dcterms:W3CDTF">2016-06-17T16:42:45Z</dcterms:modified>
</cp:coreProperties>
</file>