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890" activeTab="0"/>
  </bookViews>
  <sheets>
    <sheet name="2009_2010 Summary" sheetId="1" r:id="rId1"/>
    <sheet name="2009_2010 Outcome Measures" sheetId="2" state="hidden" r:id="rId2"/>
    <sheet name="2010_2011 Monitoring" sheetId="3" state="hidden" r:id="rId3"/>
  </sheets>
  <definedNames>
    <definedName name="_xlnm.Print_Area" localSheetId="0">'2009_2010 Summary'!$A$1:$R$27</definedName>
  </definedNames>
  <calcPr fullCalcOnLoad="1"/>
</workbook>
</file>

<file path=xl/sharedStrings.xml><?xml version="1.0" encoding="utf-8"?>
<sst xmlns="http://schemas.openxmlformats.org/spreadsheetml/2006/main" count="175" uniqueCount="56">
  <si>
    <t>University</t>
  </si>
  <si>
    <t>% Increase</t>
  </si>
  <si>
    <t>FAU</t>
  </si>
  <si>
    <t>FGCU</t>
  </si>
  <si>
    <t>FSU</t>
  </si>
  <si>
    <t>UF</t>
  </si>
  <si>
    <t>UNF</t>
  </si>
  <si>
    <t>USF</t>
  </si>
  <si>
    <t>UWF</t>
  </si>
  <si>
    <t>UCF</t>
  </si>
  <si>
    <t>NCF</t>
  </si>
  <si>
    <t>FAMU</t>
  </si>
  <si>
    <t>FIU**</t>
  </si>
  <si>
    <t>Total</t>
  </si>
  <si>
    <t>State University System</t>
  </si>
  <si>
    <t>Registration Demand</t>
  </si>
  <si>
    <t>FIU</t>
  </si>
  <si>
    <t>Number of Students Receiving Need-based Aid</t>
  </si>
  <si>
    <t>How the university intends to monitor the success of the tuition differential.</t>
  </si>
  <si>
    <t>Undergraduate Education - 70%</t>
  </si>
  <si>
    <t>Tuition Differential 2010-2011</t>
  </si>
  <si>
    <t>X</t>
  </si>
  <si>
    <t>Faculty Hired/Retained</t>
  </si>
  <si>
    <t xml:space="preserve">Student Advising/Faculty Ratios </t>
  </si>
  <si>
    <t xml:space="preserve">Course Sections Added/Saved </t>
  </si>
  <si>
    <t>Advisors Hired/Retained</t>
  </si>
  <si>
    <t>Increase/Maintain Course Sections</t>
  </si>
  <si>
    <t>UF*</t>
  </si>
  <si>
    <t>*</t>
  </si>
  <si>
    <t>-----</t>
  </si>
  <si>
    <t>Student Surveys</t>
  </si>
  <si>
    <t>Number of Faculty Positions Added/Saved</t>
  </si>
  <si>
    <t>+/- Graduation Rates</t>
  </si>
  <si>
    <t>+/-Retention Rates</t>
  </si>
  <si>
    <t>+/- FTE Students</t>
  </si>
  <si>
    <t xml:space="preserve">State University System </t>
  </si>
  <si>
    <t>Tuition Differential Summary</t>
  </si>
  <si>
    <t>FY 2009-2010</t>
  </si>
  <si>
    <t>Initiatives Implemented During FY 2009-2010</t>
  </si>
  <si>
    <t xml:space="preserve">TOTAL </t>
  </si>
  <si>
    <t>USF-St. Pete</t>
  </si>
  <si>
    <t>USF-Polytechnic</t>
  </si>
  <si>
    <t>USF-Sar/Man</t>
  </si>
  <si>
    <t>Per Credit Hour Increase</t>
  </si>
  <si>
    <t>***</t>
  </si>
  <si>
    <t>Maximum   Awarded</t>
  </si>
  <si>
    <t>Actual Revenues Collected</t>
  </si>
  <si>
    <t>* UF reported that 30% of private contributions were expended towards need based financial aid.</t>
  </si>
  <si>
    <t>Number of Differential Awards</t>
  </si>
  <si>
    <t>Need Based Aid - 30%</t>
  </si>
  <si>
    <t>Minimum Award</t>
  </si>
  <si>
    <t xml:space="preserve">Initiatives Implemented </t>
  </si>
  <si>
    <t>** Reported at the USF System Level</t>
  </si>
  <si>
    <t>**</t>
  </si>
  <si>
    <t>Minimum Awarded</t>
  </si>
  <si>
    <t>Tuition Differential Summary -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</si>
</sst>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 d\,\ yyyy;@"/>
    <numFmt numFmtId="168" formatCode="&quot;$&quot;#,##0.0"/>
    <numFmt numFmtId="169" formatCode="_(* #,##0.0_);_(* \(#,##0.0\);_(* &quot;-&quot;??_);_(@_)"/>
    <numFmt numFmtId="170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9" fontId="3" fillId="0" borderId="0" xfId="21" applyFont="1" applyAlignment="1">
      <alignment/>
    </xf>
    <xf numFmtId="0" fontId="2" fillId="0" borderId="1" xfId="0" applyFont="1" applyBorder="1" applyAlignment="1">
      <alignment horizontal="center"/>
    </xf>
    <xf numFmtId="165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70" fontId="6" fillId="0" borderId="1" xfId="15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/>
    </xf>
    <xf numFmtId="170" fontId="3" fillId="0" borderId="2" xfId="15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70" fontId="9" fillId="0" borderId="0" xfId="0" applyNumberFormat="1" applyFont="1" applyAlignment="1">
      <alignment/>
    </xf>
    <xf numFmtId="170" fontId="0" fillId="0" borderId="1" xfId="15" applyNumberFormat="1" applyFill="1" applyBorder="1" applyAlignment="1">
      <alignment wrapText="1"/>
    </xf>
    <xf numFmtId="6" fontId="0" fillId="0" borderId="1" xfId="15" applyNumberFormat="1" applyFill="1" applyBorder="1" applyAlignment="1">
      <alignment wrapText="1"/>
    </xf>
    <xf numFmtId="9" fontId="0" fillId="0" borderId="1" xfId="21" applyFill="1" applyBorder="1" applyAlignment="1">
      <alignment wrapText="1"/>
    </xf>
    <xf numFmtId="170" fontId="0" fillId="0" borderId="0" xfId="15" applyNumberFormat="1" applyFill="1" applyAlignment="1">
      <alignment wrapText="1"/>
    </xf>
    <xf numFmtId="6" fontId="0" fillId="0" borderId="0" xfId="15" applyNumberFormat="1" applyFill="1" applyAlignment="1">
      <alignment wrapText="1"/>
    </xf>
    <xf numFmtId="9" fontId="0" fillId="0" borderId="0" xfId="21" applyFill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3" fillId="0" borderId="7" xfId="21" applyFont="1" applyBorder="1" applyAlignment="1">
      <alignment/>
    </xf>
    <xf numFmtId="9" fontId="3" fillId="0" borderId="8" xfId="2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9" fontId="3" fillId="0" borderId="1" xfId="21" applyFont="1" applyBorder="1" applyAlignment="1">
      <alignment/>
    </xf>
    <xf numFmtId="0" fontId="3" fillId="0" borderId="1" xfId="0" applyFont="1" applyFill="1" applyBorder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7" xfId="0" applyFont="1" applyFill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9" xfId="0" applyFont="1" applyBorder="1" applyAlignment="1">
      <alignment/>
    </xf>
    <xf numFmtId="164" fontId="3" fillId="0" borderId="13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9" fontId="3" fillId="0" borderId="16" xfId="21" applyFont="1" applyBorder="1" applyAlignment="1">
      <alignment/>
    </xf>
    <xf numFmtId="164" fontId="3" fillId="0" borderId="17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 quotePrefix="1">
      <alignment horizontal="center" wrapText="1"/>
    </xf>
    <xf numFmtId="0" fontId="10" fillId="0" borderId="0" xfId="0" applyFont="1" applyAlignment="1">
      <alignment/>
    </xf>
    <xf numFmtId="0" fontId="3" fillId="0" borderId="19" xfId="0" applyFont="1" applyFill="1" applyBorder="1" applyAlignment="1" quotePrefix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21" xfId="0" applyFont="1" applyFill="1" applyBorder="1" applyAlignment="1" quotePrefix="1">
      <alignment horizontal="center"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/>
    </xf>
    <xf numFmtId="165" fontId="3" fillId="0" borderId="25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5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70" fontId="3" fillId="0" borderId="2" xfId="15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0" fontId="3" fillId="0" borderId="16" xfId="0" applyFont="1" applyFill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right"/>
    </xf>
    <xf numFmtId="0" fontId="3" fillId="0" borderId="1" xfId="0" applyFont="1" applyFill="1" applyBorder="1" applyAlignment="1" quotePrefix="1">
      <alignment horizontal="right"/>
    </xf>
    <xf numFmtId="0" fontId="3" fillId="0" borderId="1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right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2" fillId="0" borderId="23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2" borderId="36" xfId="0" applyNumberFormat="1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 quotePrefix="1">
      <alignment horizontal="center"/>
    </xf>
    <xf numFmtId="0" fontId="3" fillId="0" borderId="37" xfId="0" applyFont="1" applyFill="1" applyBorder="1" applyAlignment="1" quotePrefix="1">
      <alignment horizontal="right"/>
    </xf>
    <xf numFmtId="0" fontId="3" fillId="0" borderId="24" xfId="0" applyFont="1" applyFill="1" applyBorder="1" applyAlignment="1" quotePrefix="1">
      <alignment horizontal="right"/>
    </xf>
    <xf numFmtId="0" fontId="3" fillId="0" borderId="11" xfId="0" applyFont="1" applyFill="1" applyBorder="1" applyAlignment="1" quotePrefix="1">
      <alignment horizontal="center"/>
    </xf>
    <xf numFmtId="165" fontId="2" fillId="0" borderId="38" xfId="0" applyNumberFormat="1" applyFont="1" applyBorder="1" applyAlignment="1">
      <alignment/>
    </xf>
    <xf numFmtId="0" fontId="2" fillId="2" borderId="39" xfId="0" applyFont="1" applyFill="1" applyBorder="1" applyAlignment="1">
      <alignment horizontal="center" wrapText="1"/>
    </xf>
    <xf numFmtId="0" fontId="3" fillId="3" borderId="19" xfId="0" applyFont="1" applyFill="1" applyBorder="1" applyAlignment="1" quotePrefix="1">
      <alignment horizontal="right"/>
    </xf>
    <xf numFmtId="3" fontId="2" fillId="3" borderId="2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43"/>
  <sheetViews>
    <sheetView tabSelected="1" workbookViewId="0" topLeftCell="E6">
      <selection activeCell="U15" sqref="U15"/>
    </sheetView>
  </sheetViews>
  <sheetFormatPr defaultColWidth="9.140625" defaultRowHeight="12.75"/>
  <cols>
    <col min="1" max="1" width="17.28125" style="1" customWidth="1"/>
    <col min="2" max="2" width="12.140625" style="1" bestFit="1" customWidth="1"/>
    <col min="3" max="3" width="15.57421875" style="1" bestFit="1" customWidth="1"/>
    <col min="4" max="4" width="16.57421875" style="1" bestFit="1" customWidth="1"/>
    <col min="5" max="5" width="13.28125" style="1" bestFit="1" customWidth="1"/>
    <col min="6" max="6" width="14.7109375" style="1" bestFit="1" customWidth="1"/>
    <col min="7" max="7" width="1.1484375" style="1" customWidth="1"/>
    <col min="8" max="8" width="15.00390625" style="1" customWidth="1"/>
    <col min="9" max="9" width="17.140625" style="1" customWidth="1"/>
    <col min="10" max="10" width="18.421875" style="1" customWidth="1"/>
    <col min="11" max="11" width="13.140625" style="1" customWidth="1"/>
    <col min="12" max="12" width="11.28125" style="1" customWidth="1"/>
    <col min="13" max="13" width="11.7109375" style="1" customWidth="1"/>
    <col min="14" max="14" width="9.140625" style="1" hidden="1" customWidth="1"/>
    <col min="15" max="15" width="13.00390625" style="1" hidden="1" customWidth="1"/>
    <col min="16" max="16" width="12.7109375" style="1" hidden="1" customWidth="1"/>
    <col min="17" max="17" width="12.421875" style="1" hidden="1" customWidth="1"/>
    <col min="18" max="18" width="12.00390625" style="1" hidden="1" customWidth="1"/>
    <col min="19" max="16384" width="9.140625" style="1" customWidth="1"/>
  </cols>
  <sheetData>
    <row r="1" spans="1:13" ht="18.75">
      <c r="A1" s="139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8.75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8.75">
      <c r="A3" s="139" t="s">
        <v>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7" ht="18.75">
      <c r="A4" s="23"/>
      <c r="B4" s="23"/>
      <c r="C4" s="23"/>
      <c r="D4" s="23"/>
      <c r="E4" s="23"/>
      <c r="F4" s="23"/>
      <c r="G4" s="23"/>
    </row>
    <row r="5" ht="16.5" thickBot="1"/>
    <row r="6" spans="1:13" ht="17.25" thickBot="1">
      <c r="A6" s="28"/>
      <c r="B6" s="28"/>
      <c r="C6" s="28"/>
      <c r="D6" s="140" t="s">
        <v>46</v>
      </c>
      <c r="E6" s="141"/>
      <c r="F6" s="142"/>
      <c r="G6" s="121"/>
      <c r="H6" s="136" t="s">
        <v>51</v>
      </c>
      <c r="I6" s="137"/>
      <c r="J6" s="137"/>
      <c r="K6" s="137"/>
      <c r="L6" s="137"/>
      <c r="M6" s="138"/>
    </row>
    <row r="7" spans="1:13" ht="9" customHeight="1" thickBot="1">
      <c r="A7" s="28"/>
      <c r="B7" s="28"/>
      <c r="C7" s="28"/>
      <c r="D7" s="120"/>
      <c r="E7" s="121"/>
      <c r="F7" s="121"/>
      <c r="G7" s="122"/>
      <c r="H7" s="74"/>
      <c r="I7" s="74"/>
      <c r="J7" s="74"/>
      <c r="K7" s="74"/>
      <c r="L7" s="74"/>
      <c r="M7" s="75"/>
    </row>
    <row r="8" spans="1:13" ht="84" customHeight="1" thickBot="1">
      <c r="A8" s="29" t="s">
        <v>0</v>
      </c>
      <c r="B8" s="30" t="s">
        <v>1</v>
      </c>
      <c r="C8" s="31" t="s">
        <v>43</v>
      </c>
      <c r="D8" s="30" t="s">
        <v>19</v>
      </c>
      <c r="E8" s="30" t="s">
        <v>49</v>
      </c>
      <c r="F8" s="32" t="s">
        <v>13</v>
      </c>
      <c r="G8" s="133"/>
      <c r="H8" s="30" t="s">
        <v>24</v>
      </c>
      <c r="I8" s="30" t="s">
        <v>22</v>
      </c>
      <c r="J8" s="30" t="s">
        <v>25</v>
      </c>
      <c r="K8" s="32" t="s">
        <v>48</v>
      </c>
      <c r="L8" s="30" t="s">
        <v>54</v>
      </c>
      <c r="M8" s="30" t="s">
        <v>45</v>
      </c>
    </row>
    <row r="9" spans="1:13" ht="15.75">
      <c r="A9" s="40" t="s">
        <v>11</v>
      </c>
      <c r="B9" s="24">
        <v>0.07</v>
      </c>
      <c r="C9" s="41">
        <v>5.74</v>
      </c>
      <c r="D9" s="26">
        <v>705712</v>
      </c>
      <c r="E9" s="42">
        <v>264164</v>
      </c>
      <c r="F9" s="43">
        <f aca="true" t="shared" si="0" ref="F9:F22">SUM(D9:E9)</f>
        <v>969876</v>
      </c>
      <c r="G9" s="124"/>
      <c r="H9" s="126">
        <v>113</v>
      </c>
      <c r="I9" s="85">
        <v>71</v>
      </c>
      <c r="J9" s="36" t="s">
        <v>29</v>
      </c>
      <c r="K9" s="111">
        <v>84</v>
      </c>
      <c r="L9" s="115">
        <v>373</v>
      </c>
      <c r="M9" s="89">
        <v>4000</v>
      </c>
    </row>
    <row r="10" spans="1:13" ht="15.75">
      <c r="A10" s="44" t="s">
        <v>2</v>
      </c>
      <c r="B10" s="25">
        <v>0.07</v>
      </c>
      <c r="C10" s="9">
        <v>5.74</v>
      </c>
      <c r="D10" s="27">
        <v>1309000</v>
      </c>
      <c r="E10" s="5">
        <v>561000</v>
      </c>
      <c r="F10" s="45">
        <f t="shared" si="0"/>
        <v>1870000</v>
      </c>
      <c r="G10" s="124"/>
      <c r="H10" s="127">
        <v>250</v>
      </c>
      <c r="I10" s="90">
        <v>10</v>
      </c>
      <c r="J10" s="90">
        <v>9</v>
      </c>
      <c r="K10" s="112">
        <v>561</v>
      </c>
      <c r="L10" s="116">
        <v>1000</v>
      </c>
      <c r="M10" s="93">
        <v>1000</v>
      </c>
    </row>
    <row r="11" spans="1:13" ht="15.75">
      <c r="A11" s="44" t="s">
        <v>3</v>
      </c>
      <c r="B11" s="25">
        <v>0.07</v>
      </c>
      <c r="C11" s="9">
        <v>5.74</v>
      </c>
      <c r="D11" s="27">
        <v>659646</v>
      </c>
      <c r="E11" s="5">
        <v>282021</v>
      </c>
      <c r="F11" s="45">
        <f t="shared" si="0"/>
        <v>941667</v>
      </c>
      <c r="G11" s="124"/>
      <c r="H11" s="127">
        <v>242</v>
      </c>
      <c r="I11" s="90">
        <v>6</v>
      </c>
      <c r="J11" s="34" t="s">
        <v>29</v>
      </c>
      <c r="K11" s="134">
        <v>695</v>
      </c>
      <c r="L11" s="116">
        <v>200</v>
      </c>
      <c r="M11" s="93">
        <v>1200</v>
      </c>
    </row>
    <row r="12" spans="1:13" ht="15.75">
      <c r="A12" s="44" t="s">
        <v>16</v>
      </c>
      <c r="B12" s="25">
        <v>0.07</v>
      </c>
      <c r="C12" s="9">
        <v>6.78</v>
      </c>
      <c r="D12" s="27">
        <v>4720226</v>
      </c>
      <c r="E12" s="5">
        <v>2022954</v>
      </c>
      <c r="F12" s="45">
        <f t="shared" si="0"/>
        <v>6743180</v>
      </c>
      <c r="G12" s="124"/>
      <c r="H12" s="128" t="s">
        <v>29</v>
      </c>
      <c r="I12" s="90">
        <v>24</v>
      </c>
      <c r="J12" s="110">
        <v>12</v>
      </c>
      <c r="K12" s="112">
        <v>3844</v>
      </c>
      <c r="L12" s="116">
        <v>122</v>
      </c>
      <c r="M12" s="93">
        <v>650</v>
      </c>
    </row>
    <row r="13" spans="1:13" ht="15.75">
      <c r="A13" s="44" t="s">
        <v>4</v>
      </c>
      <c r="B13" s="25">
        <v>0.07</v>
      </c>
      <c r="C13" s="9">
        <v>6.78</v>
      </c>
      <c r="D13" s="27">
        <v>4086033</v>
      </c>
      <c r="E13" s="5">
        <v>1193810</v>
      </c>
      <c r="F13" s="45">
        <f t="shared" si="0"/>
        <v>5279843</v>
      </c>
      <c r="G13" s="124"/>
      <c r="H13" s="128" t="s">
        <v>29</v>
      </c>
      <c r="I13" s="90">
        <v>5</v>
      </c>
      <c r="J13" s="90">
        <v>27</v>
      </c>
      <c r="K13" s="112">
        <v>1052</v>
      </c>
      <c r="L13" s="116">
        <v>108</v>
      </c>
      <c r="M13" s="93">
        <v>3716</v>
      </c>
    </row>
    <row r="14" spans="1:13" ht="15.75">
      <c r="A14" s="44" t="s">
        <v>10</v>
      </c>
      <c r="B14" s="25">
        <v>0.07</v>
      </c>
      <c r="C14" s="9">
        <v>5.74</v>
      </c>
      <c r="D14" s="27">
        <v>67133</v>
      </c>
      <c r="E14" s="5">
        <v>28794</v>
      </c>
      <c r="F14" s="45">
        <f t="shared" si="0"/>
        <v>95927</v>
      </c>
      <c r="G14" s="124"/>
      <c r="H14" s="127">
        <v>3</v>
      </c>
      <c r="I14" s="90">
        <v>2</v>
      </c>
      <c r="J14" s="34" t="s">
        <v>29</v>
      </c>
      <c r="K14" s="91">
        <v>9</v>
      </c>
      <c r="L14" s="116">
        <v>1400</v>
      </c>
      <c r="M14" s="93">
        <v>5000</v>
      </c>
    </row>
    <row r="15" spans="1:13" ht="15.75">
      <c r="A15" s="44" t="s">
        <v>9</v>
      </c>
      <c r="B15" s="25">
        <v>0.07</v>
      </c>
      <c r="C15" s="9">
        <v>6.09</v>
      </c>
      <c r="D15" s="27">
        <v>3823333</v>
      </c>
      <c r="E15" s="5">
        <v>1638570</v>
      </c>
      <c r="F15" s="45">
        <f t="shared" si="0"/>
        <v>5461903</v>
      </c>
      <c r="G15" s="124"/>
      <c r="H15" s="127">
        <v>95</v>
      </c>
      <c r="I15" s="90">
        <v>21</v>
      </c>
      <c r="J15" s="110">
        <v>13</v>
      </c>
      <c r="K15" s="112">
        <v>2847</v>
      </c>
      <c r="L15" s="116">
        <v>232</v>
      </c>
      <c r="M15" s="93">
        <v>1500</v>
      </c>
    </row>
    <row r="16" spans="1:13" ht="15.75">
      <c r="A16" s="44" t="s">
        <v>27</v>
      </c>
      <c r="B16" s="25">
        <v>0.07</v>
      </c>
      <c r="C16" s="9">
        <v>6.78</v>
      </c>
      <c r="D16" s="27">
        <v>4357025</v>
      </c>
      <c r="E16" s="10" t="s">
        <v>28</v>
      </c>
      <c r="F16" s="45">
        <f t="shared" si="0"/>
        <v>4357025</v>
      </c>
      <c r="G16" s="124"/>
      <c r="H16" s="127">
        <v>596</v>
      </c>
      <c r="I16" s="90">
        <v>115</v>
      </c>
      <c r="J16" s="90">
        <v>3</v>
      </c>
      <c r="K16" s="112">
        <v>1359</v>
      </c>
      <c r="L16" s="116">
        <v>215</v>
      </c>
      <c r="M16" s="93">
        <v>16920</v>
      </c>
    </row>
    <row r="17" spans="1:13" ht="15.75">
      <c r="A17" s="44" t="s">
        <v>6</v>
      </c>
      <c r="B17" s="25">
        <v>0.07</v>
      </c>
      <c r="C17" s="9">
        <v>5.74</v>
      </c>
      <c r="D17" s="27">
        <v>747986</v>
      </c>
      <c r="E17" s="5">
        <v>360919</v>
      </c>
      <c r="F17" s="45">
        <f t="shared" si="0"/>
        <v>1108905</v>
      </c>
      <c r="G17" s="124"/>
      <c r="H17" s="127">
        <v>114</v>
      </c>
      <c r="I17" s="90">
        <v>14.25</v>
      </c>
      <c r="J17" s="34" t="s">
        <v>29</v>
      </c>
      <c r="K17" s="91">
        <v>119</v>
      </c>
      <c r="L17" s="116">
        <v>285</v>
      </c>
      <c r="M17" s="93">
        <v>9190</v>
      </c>
    </row>
    <row r="18" spans="1:13" ht="15.75">
      <c r="A18" s="44" t="s">
        <v>7</v>
      </c>
      <c r="B18" s="25">
        <v>0.07</v>
      </c>
      <c r="C18" s="11">
        <v>6.78</v>
      </c>
      <c r="D18" s="27">
        <v>4866625</v>
      </c>
      <c r="E18" s="5">
        <v>2079333</v>
      </c>
      <c r="F18" s="45">
        <f t="shared" si="0"/>
        <v>6945958</v>
      </c>
      <c r="G18" s="124"/>
      <c r="H18" s="128" t="s">
        <v>29</v>
      </c>
      <c r="I18" s="90">
        <v>22</v>
      </c>
      <c r="J18" s="90">
        <v>8</v>
      </c>
      <c r="K18" s="91">
        <v>2171</v>
      </c>
      <c r="L18" s="116">
        <v>181</v>
      </c>
      <c r="M18" s="93">
        <v>4000</v>
      </c>
    </row>
    <row r="19" spans="1:13" ht="15.75">
      <c r="A19" s="71" t="s">
        <v>42</v>
      </c>
      <c r="B19" s="25">
        <v>0.07</v>
      </c>
      <c r="C19" s="83">
        <v>5.74</v>
      </c>
      <c r="D19" s="72">
        <v>102072</v>
      </c>
      <c r="E19" s="84">
        <v>43745</v>
      </c>
      <c r="F19" s="45">
        <f t="shared" si="0"/>
        <v>145817</v>
      </c>
      <c r="G19" s="124"/>
      <c r="H19" s="129">
        <v>29</v>
      </c>
      <c r="I19" s="96">
        <v>21</v>
      </c>
      <c r="J19" s="34" t="s">
        <v>29</v>
      </c>
      <c r="K19" s="113" t="s">
        <v>53</v>
      </c>
      <c r="L19" s="117" t="s">
        <v>53</v>
      </c>
      <c r="M19" s="108" t="s">
        <v>53</v>
      </c>
    </row>
    <row r="20" spans="1:13" ht="15.75">
      <c r="A20" s="71" t="s">
        <v>40</v>
      </c>
      <c r="B20" s="25">
        <v>0.07</v>
      </c>
      <c r="C20" s="83">
        <v>5.74</v>
      </c>
      <c r="D20" s="72">
        <v>247947</v>
      </c>
      <c r="E20" s="84">
        <v>106100</v>
      </c>
      <c r="F20" s="45">
        <f t="shared" si="0"/>
        <v>354047</v>
      </c>
      <c r="G20" s="124"/>
      <c r="H20" s="130">
        <v>17</v>
      </c>
      <c r="I20" s="96">
        <v>2</v>
      </c>
      <c r="J20" s="96">
        <v>2</v>
      </c>
      <c r="K20" s="113" t="s">
        <v>53</v>
      </c>
      <c r="L20" s="117" t="s">
        <v>53</v>
      </c>
      <c r="M20" s="108" t="s">
        <v>53</v>
      </c>
    </row>
    <row r="21" spans="1:13" ht="15.75">
      <c r="A21" s="71" t="s">
        <v>41</v>
      </c>
      <c r="B21" s="33">
        <v>0.07</v>
      </c>
      <c r="C21" s="83">
        <v>5.74</v>
      </c>
      <c r="D21" s="72">
        <v>88098</v>
      </c>
      <c r="E21" s="84">
        <v>35373</v>
      </c>
      <c r="F21" s="45">
        <f t="shared" si="0"/>
        <v>123471</v>
      </c>
      <c r="G21" s="124"/>
      <c r="H21" s="130">
        <v>28</v>
      </c>
      <c r="I21" s="96">
        <v>10</v>
      </c>
      <c r="J21" s="34" t="s">
        <v>29</v>
      </c>
      <c r="K21" s="113" t="s">
        <v>53</v>
      </c>
      <c r="L21" s="118" t="s">
        <v>53</v>
      </c>
      <c r="M21" s="105" t="s">
        <v>53</v>
      </c>
    </row>
    <row r="22" spans="1:13" ht="16.5" thickBot="1">
      <c r="A22" s="46" t="s">
        <v>8</v>
      </c>
      <c r="B22" s="47">
        <v>0.07</v>
      </c>
      <c r="C22" s="48">
        <v>5.74</v>
      </c>
      <c r="D22" s="49">
        <v>595048</v>
      </c>
      <c r="E22" s="81">
        <v>255020</v>
      </c>
      <c r="F22" s="50">
        <f t="shared" si="0"/>
        <v>850068</v>
      </c>
      <c r="G22" s="124"/>
      <c r="H22" s="131" t="s">
        <v>29</v>
      </c>
      <c r="I22" s="98">
        <v>8</v>
      </c>
      <c r="J22" s="102" t="s">
        <v>29</v>
      </c>
      <c r="K22" s="114">
        <v>175</v>
      </c>
      <c r="L22" s="119">
        <v>254</v>
      </c>
      <c r="M22" s="101">
        <v>2000</v>
      </c>
    </row>
    <row r="23" spans="2:13" ht="8.25" customHeight="1" thickBot="1">
      <c r="B23" s="3"/>
      <c r="C23" s="76"/>
      <c r="D23" s="77"/>
      <c r="E23" s="77"/>
      <c r="F23" s="77"/>
      <c r="G23" s="124"/>
      <c r="H23" s="59"/>
      <c r="I23" s="59"/>
      <c r="J23" s="59"/>
      <c r="K23" s="59"/>
      <c r="L23" s="59"/>
      <c r="M23" s="59"/>
    </row>
    <row r="24" spans="2:13" ht="17.25" thickBot="1">
      <c r="B24" s="3"/>
      <c r="C24" s="78" t="s">
        <v>13</v>
      </c>
      <c r="D24" s="79">
        <f>SUM(D9:D22)</f>
        <v>26375884</v>
      </c>
      <c r="E24" s="79">
        <f>SUM(E9:E22)</f>
        <v>8871803</v>
      </c>
      <c r="F24" s="80">
        <f>SUM(D24:E24)</f>
        <v>35247687</v>
      </c>
      <c r="G24" s="125"/>
      <c r="H24" s="123">
        <f>SUM(H9:H22)</f>
        <v>1487</v>
      </c>
      <c r="I24" s="61">
        <f>SUM(I9:I22)</f>
        <v>331.25</v>
      </c>
      <c r="J24" s="63">
        <f>SUM(J9:J22)</f>
        <v>74</v>
      </c>
      <c r="K24" s="135">
        <f>SUM(K9:K22)</f>
        <v>12916</v>
      </c>
      <c r="L24" s="132">
        <v>108</v>
      </c>
      <c r="M24" s="62">
        <v>16920</v>
      </c>
    </row>
    <row r="25" ht="15.75">
      <c r="B25" s="3"/>
    </row>
    <row r="26" spans="1:8" s="57" customFormat="1" ht="15">
      <c r="A26" s="57" t="s">
        <v>47</v>
      </c>
      <c r="H26" s="57" t="s">
        <v>52</v>
      </c>
    </row>
    <row r="30" spans="14:18" ht="15.75">
      <c r="N30" s="6"/>
      <c r="O30" s="7"/>
      <c r="P30" s="7"/>
      <c r="Q30" s="7"/>
      <c r="R30" s="7"/>
    </row>
    <row r="31" spans="14:18" ht="15.75">
      <c r="N31" s="6"/>
      <c r="O31" s="8"/>
      <c r="P31" s="8"/>
      <c r="Q31" s="8"/>
      <c r="R31" s="8"/>
    </row>
    <row r="32" spans="14:18" ht="48.75" customHeight="1">
      <c r="N32" s="6" t="s">
        <v>11</v>
      </c>
      <c r="O32" s="13">
        <v>880546</v>
      </c>
      <c r="P32" s="14">
        <v>862805.2734787132</v>
      </c>
      <c r="Q32" s="13">
        <f aca="true" t="shared" si="1" ref="Q32:Q42">+O32-P32</f>
        <v>17740.726521286764</v>
      </c>
      <c r="R32" s="15">
        <f aca="true" t="shared" si="2" ref="R32:R42">O32/P32</f>
        <v>1.020561680678838</v>
      </c>
    </row>
    <row r="33" spans="14:18" ht="15.75">
      <c r="N33" s="6" t="s">
        <v>2</v>
      </c>
      <c r="O33" s="13">
        <v>896000</v>
      </c>
      <c r="P33" s="14">
        <v>1941376.0056556934</v>
      </c>
      <c r="Q33" s="13">
        <f t="shared" si="1"/>
        <v>-1045376.0056556934</v>
      </c>
      <c r="R33" s="15">
        <f t="shared" si="2"/>
        <v>0.4615283167144012</v>
      </c>
    </row>
    <row r="34" spans="14:18" ht="15.75">
      <c r="N34" s="6" t="s">
        <v>3</v>
      </c>
      <c r="O34" s="13">
        <v>874000</v>
      </c>
      <c r="P34" s="14">
        <v>930115.0776824218</v>
      </c>
      <c r="Q34" s="13">
        <f t="shared" si="1"/>
        <v>-56115.077682421776</v>
      </c>
      <c r="R34" s="15">
        <f t="shared" si="2"/>
        <v>0.9396686721580255</v>
      </c>
    </row>
    <row r="35" spans="14:18" ht="15.75">
      <c r="N35" s="6" t="s">
        <v>12</v>
      </c>
      <c r="O35" s="13">
        <v>2900000</v>
      </c>
      <c r="P35" s="14">
        <v>3686759.6051721377</v>
      </c>
      <c r="Q35" s="13">
        <f t="shared" si="1"/>
        <v>-786759.6051721377</v>
      </c>
      <c r="R35" s="15">
        <f t="shared" si="2"/>
        <v>0.7865986151989958</v>
      </c>
    </row>
    <row r="36" spans="14:18" ht="15.75">
      <c r="N36" s="6" t="s">
        <v>4</v>
      </c>
      <c r="O36" s="13">
        <v>2461399</v>
      </c>
      <c r="P36" s="14">
        <v>3345181.053382258</v>
      </c>
      <c r="Q36" s="13">
        <f t="shared" si="1"/>
        <v>-883782.0533822579</v>
      </c>
      <c r="R36" s="15">
        <f t="shared" si="2"/>
        <v>0.7358044185714013</v>
      </c>
    </row>
    <row r="37" spans="14:18" ht="15.75">
      <c r="N37" s="6" t="s">
        <v>10</v>
      </c>
      <c r="O37" s="13">
        <v>75366</v>
      </c>
      <c r="P37" s="14">
        <v>93957.86075680837</v>
      </c>
      <c r="Q37" s="13">
        <f t="shared" si="1"/>
        <v>-18591.860756808368</v>
      </c>
      <c r="R37" s="15">
        <f t="shared" si="2"/>
        <v>0.8021255421626746</v>
      </c>
    </row>
    <row r="38" spans="14:18" ht="15.75">
      <c r="N38" s="6" t="s">
        <v>9</v>
      </c>
      <c r="O38" s="13">
        <v>4281903</v>
      </c>
      <c r="P38" s="14">
        <v>4187039.006724013</v>
      </c>
      <c r="Q38" s="13">
        <f t="shared" si="1"/>
        <v>94863.99327598698</v>
      </c>
      <c r="R38" s="15">
        <f t="shared" si="2"/>
        <v>1.0226565821631095</v>
      </c>
    </row>
    <row r="39" spans="14:18" ht="15.75">
      <c r="N39" s="6" t="s">
        <v>5</v>
      </c>
      <c r="O39" s="13">
        <v>3185546</v>
      </c>
      <c r="P39" s="14">
        <v>3466913.0969588016</v>
      </c>
      <c r="Q39" s="13">
        <f t="shared" si="1"/>
        <v>-281367.0969588016</v>
      </c>
      <c r="R39" s="15">
        <f t="shared" si="2"/>
        <v>0.9188421834958543</v>
      </c>
    </row>
    <row r="40" spans="14:18" ht="15.75">
      <c r="N40" s="6" t="s">
        <v>6</v>
      </c>
      <c r="O40" s="13">
        <v>1203064</v>
      </c>
      <c r="P40" s="14">
        <v>1203064.1525772335</v>
      </c>
      <c r="Q40" s="13">
        <f t="shared" si="1"/>
        <v>-0.15257723350077868</v>
      </c>
      <c r="R40" s="15">
        <f t="shared" si="2"/>
        <v>0.9999998731761451</v>
      </c>
    </row>
    <row r="41" spans="14:18" ht="15.75">
      <c r="N41" s="6" t="s">
        <v>7</v>
      </c>
      <c r="O41" s="13">
        <v>5676117</v>
      </c>
      <c r="P41" s="14">
        <v>4568767.474514876</v>
      </c>
      <c r="Q41" s="13">
        <f t="shared" si="1"/>
        <v>1107349.5254851244</v>
      </c>
      <c r="R41" s="15">
        <f t="shared" si="2"/>
        <v>1.2423737981112084</v>
      </c>
    </row>
    <row r="42" spans="14:18" ht="15.75">
      <c r="N42" s="1" t="s">
        <v>8</v>
      </c>
      <c r="O42" s="16">
        <v>847400</v>
      </c>
      <c r="P42" s="17">
        <v>876830.7121250771</v>
      </c>
      <c r="Q42" s="16">
        <f t="shared" si="1"/>
        <v>-29430.712125077145</v>
      </c>
      <c r="R42" s="18">
        <f t="shared" si="2"/>
        <v>0.96643512628139</v>
      </c>
    </row>
    <row r="43" spans="15:16" ht="16.5">
      <c r="O43" s="12">
        <f>SUM(O32:O42)</f>
        <v>23281341</v>
      </c>
      <c r="P43" s="12">
        <f>SUM(P32:P42)</f>
        <v>25162809.319028035</v>
      </c>
    </row>
    <row r="47" ht="8.25" customHeight="1"/>
  </sheetData>
  <mergeCells count="5">
    <mergeCell ref="H6:M6"/>
    <mergeCell ref="A1:M1"/>
    <mergeCell ref="A2:M2"/>
    <mergeCell ref="A3:M3"/>
    <mergeCell ref="D6:F6"/>
  </mergeCells>
  <printOptions horizontalCentered="1"/>
  <pageMargins left="0.5" right="0.5" top="1" bottom="1" header="0.5" footer="0.5"/>
  <pageSetup horizontalDpi="600" verticalDpi="600" orientation="landscape" scale="70" r:id="rId1"/>
  <headerFooter alignWithMargins="0">
    <oddHeader>&amp;R&amp;"Arial,Bold"&amp;12Replacement Page</oddHeader>
    <oddFooter>&amp;R&amp;"Arial,Bold"&amp;12SUS-16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6"/>
  <sheetViews>
    <sheetView workbookViewId="0" topLeftCell="A1">
      <selection activeCell="A3" sqref="A3:H3"/>
    </sheetView>
  </sheetViews>
  <sheetFormatPr defaultColWidth="9.140625" defaultRowHeight="12.75"/>
  <cols>
    <col min="1" max="1" width="17.7109375" style="2" customWidth="1"/>
    <col min="2" max="2" width="15.140625" style="2" customWidth="1"/>
    <col min="3" max="4" width="16.8515625" style="2" bestFit="1" customWidth="1"/>
    <col min="5" max="5" width="13.421875" style="2" bestFit="1" customWidth="1"/>
    <col min="6" max="6" width="1.7109375" style="2" customWidth="1"/>
    <col min="7" max="7" width="13.28125" style="2" customWidth="1"/>
    <col min="8" max="8" width="13.57421875" style="2" customWidth="1"/>
    <col min="9" max="16384" width="9.140625" style="2" customWidth="1"/>
  </cols>
  <sheetData>
    <row r="1" spans="1:8" ht="18.75">
      <c r="A1" s="139" t="s">
        <v>14</v>
      </c>
      <c r="B1" s="139"/>
      <c r="C1" s="139"/>
      <c r="D1" s="139"/>
      <c r="E1" s="139"/>
      <c r="F1" s="139"/>
      <c r="G1" s="139"/>
      <c r="H1" s="139"/>
    </row>
    <row r="2" spans="1:8" ht="18.75">
      <c r="A2" s="139" t="s">
        <v>36</v>
      </c>
      <c r="B2" s="139"/>
      <c r="C2" s="139"/>
      <c r="D2" s="139"/>
      <c r="E2" s="139"/>
      <c r="F2" s="139"/>
      <c r="G2" s="139"/>
      <c r="H2" s="139"/>
    </row>
    <row r="3" spans="1:8" ht="18.75">
      <c r="A3" s="139" t="s">
        <v>38</v>
      </c>
      <c r="B3" s="139"/>
      <c r="C3" s="139"/>
      <c r="D3" s="139"/>
      <c r="E3" s="139"/>
      <c r="F3" s="139"/>
      <c r="G3" s="139"/>
      <c r="H3" s="139"/>
    </row>
    <row r="4" spans="1:8" ht="18.75">
      <c r="A4" s="23"/>
      <c r="B4" s="23"/>
      <c r="C4" s="23"/>
      <c r="D4" s="23"/>
      <c r="E4" s="23"/>
      <c r="F4" s="23"/>
      <c r="G4" s="23"/>
      <c r="H4" s="23"/>
    </row>
    <row r="5" ht="17.25" thickBot="1"/>
    <row r="6" spans="1:8" ht="7.5" customHeight="1" thickBot="1">
      <c r="A6" s="73"/>
      <c r="B6" s="74"/>
      <c r="C6" s="74"/>
      <c r="D6" s="74"/>
      <c r="E6" s="75"/>
      <c r="F6" s="68"/>
      <c r="G6" s="73"/>
      <c r="H6" s="75"/>
    </row>
    <row r="7" spans="1:8" ht="69.75" customHeight="1" thickBot="1">
      <c r="A7" s="29" t="s">
        <v>0</v>
      </c>
      <c r="B7" s="30" t="s">
        <v>24</v>
      </c>
      <c r="C7" s="30" t="s">
        <v>22</v>
      </c>
      <c r="D7" s="30" t="s">
        <v>25</v>
      </c>
      <c r="E7" s="32" t="s">
        <v>48</v>
      </c>
      <c r="F7" s="67"/>
      <c r="G7" s="30" t="s">
        <v>50</v>
      </c>
      <c r="H7" s="30" t="s">
        <v>45</v>
      </c>
    </row>
    <row r="8" spans="1:8" ht="16.5">
      <c r="A8" s="40" t="s">
        <v>11</v>
      </c>
      <c r="B8" s="85">
        <v>113</v>
      </c>
      <c r="C8" s="85">
        <v>71</v>
      </c>
      <c r="D8" s="36" t="s">
        <v>29</v>
      </c>
      <c r="E8" s="86">
        <v>84</v>
      </c>
      <c r="F8" s="87"/>
      <c r="G8" s="88">
        <v>373</v>
      </c>
      <c r="H8" s="89">
        <v>4000</v>
      </c>
    </row>
    <row r="9" spans="1:8" ht="16.5">
      <c r="A9" s="44" t="s">
        <v>2</v>
      </c>
      <c r="B9" s="90">
        <v>250</v>
      </c>
      <c r="C9" s="90">
        <v>10</v>
      </c>
      <c r="D9" s="90">
        <v>9</v>
      </c>
      <c r="E9" s="82">
        <v>561</v>
      </c>
      <c r="F9" s="91"/>
      <c r="G9" s="92">
        <v>1000</v>
      </c>
      <c r="H9" s="93">
        <v>1000</v>
      </c>
    </row>
    <row r="10" spans="1:8" ht="16.5">
      <c r="A10" s="44" t="s">
        <v>3</v>
      </c>
      <c r="B10" s="90">
        <v>242</v>
      </c>
      <c r="C10" s="90">
        <v>6</v>
      </c>
      <c r="D10" s="34" t="s">
        <v>29</v>
      </c>
      <c r="E10" s="64" t="s">
        <v>29</v>
      </c>
      <c r="F10" s="58"/>
      <c r="G10" s="92">
        <v>200</v>
      </c>
      <c r="H10" s="93">
        <v>1200</v>
      </c>
    </row>
    <row r="11" spans="1:8" ht="16.5">
      <c r="A11" s="44" t="s">
        <v>16</v>
      </c>
      <c r="B11" s="34" t="s">
        <v>29</v>
      </c>
      <c r="C11" s="90">
        <v>24</v>
      </c>
      <c r="D11" s="34" t="s">
        <v>29</v>
      </c>
      <c r="E11" s="82">
        <v>3844</v>
      </c>
      <c r="F11" s="94"/>
      <c r="G11" s="92">
        <v>122</v>
      </c>
      <c r="H11" s="93">
        <v>650</v>
      </c>
    </row>
    <row r="12" spans="1:8" ht="16.5">
      <c r="A12" s="44" t="s">
        <v>4</v>
      </c>
      <c r="B12" s="34" t="s">
        <v>29</v>
      </c>
      <c r="C12" s="90">
        <v>5</v>
      </c>
      <c r="D12" s="90">
        <v>27</v>
      </c>
      <c r="E12" s="82">
        <v>1052</v>
      </c>
      <c r="F12" s="94"/>
      <c r="G12" s="92">
        <v>108</v>
      </c>
      <c r="H12" s="93">
        <v>3716</v>
      </c>
    </row>
    <row r="13" spans="1:8" ht="16.5">
      <c r="A13" s="44" t="s">
        <v>10</v>
      </c>
      <c r="B13" s="90">
        <v>3</v>
      </c>
      <c r="C13" s="90">
        <v>2</v>
      </c>
      <c r="D13" s="34" t="s">
        <v>29</v>
      </c>
      <c r="E13" s="95">
        <v>9</v>
      </c>
      <c r="F13" s="91"/>
      <c r="G13" s="92">
        <v>1400</v>
      </c>
      <c r="H13" s="93">
        <v>5000</v>
      </c>
    </row>
    <row r="14" spans="1:8" ht="16.5">
      <c r="A14" s="44" t="s">
        <v>9</v>
      </c>
      <c r="B14" s="90">
        <v>20</v>
      </c>
      <c r="C14" s="90">
        <v>21</v>
      </c>
      <c r="D14" s="34" t="s">
        <v>29</v>
      </c>
      <c r="E14" s="82">
        <v>2847</v>
      </c>
      <c r="F14" s="94"/>
      <c r="G14" s="92">
        <v>232</v>
      </c>
      <c r="H14" s="93">
        <v>1500</v>
      </c>
    </row>
    <row r="15" spans="1:8" ht="16.5">
      <c r="A15" s="44" t="s">
        <v>5</v>
      </c>
      <c r="B15" s="90">
        <v>596</v>
      </c>
      <c r="C15" s="90">
        <v>115</v>
      </c>
      <c r="D15" s="90">
        <v>3</v>
      </c>
      <c r="E15" s="82">
        <v>1359</v>
      </c>
      <c r="F15" s="94"/>
      <c r="G15" s="92">
        <v>215</v>
      </c>
      <c r="H15" s="93">
        <v>16920</v>
      </c>
    </row>
    <row r="16" spans="1:8" ht="16.5">
      <c r="A16" s="44" t="s">
        <v>6</v>
      </c>
      <c r="B16" s="90">
        <v>114</v>
      </c>
      <c r="C16" s="90">
        <v>14.25</v>
      </c>
      <c r="D16" s="34" t="s">
        <v>29</v>
      </c>
      <c r="E16" s="95">
        <v>119</v>
      </c>
      <c r="F16" s="91"/>
      <c r="G16" s="92">
        <v>285</v>
      </c>
      <c r="H16" s="93">
        <v>9190</v>
      </c>
    </row>
    <row r="17" spans="1:8" ht="16.5">
      <c r="A17" s="44" t="s">
        <v>7</v>
      </c>
      <c r="B17" s="34"/>
      <c r="C17" s="90">
        <v>22</v>
      </c>
      <c r="D17" s="90">
        <v>8</v>
      </c>
      <c r="E17" s="95">
        <v>2171</v>
      </c>
      <c r="F17" s="91"/>
      <c r="G17" s="92">
        <v>181</v>
      </c>
      <c r="H17" s="93">
        <v>4000</v>
      </c>
    </row>
    <row r="18" spans="1:8" ht="16.5">
      <c r="A18" s="71" t="s">
        <v>42</v>
      </c>
      <c r="B18" s="109">
        <v>29</v>
      </c>
      <c r="C18" s="96">
        <v>21</v>
      </c>
      <c r="D18" s="34" t="s">
        <v>29</v>
      </c>
      <c r="E18" s="103" t="s">
        <v>44</v>
      </c>
      <c r="F18" s="97"/>
      <c r="G18" s="107" t="s">
        <v>44</v>
      </c>
      <c r="H18" s="108" t="s">
        <v>44</v>
      </c>
    </row>
    <row r="19" spans="1:8" ht="16.5">
      <c r="A19" s="71" t="s">
        <v>40</v>
      </c>
      <c r="B19" s="109">
        <v>17</v>
      </c>
      <c r="C19" s="96">
        <v>2</v>
      </c>
      <c r="D19" s="96">
        <v>2</v>
      </c>
      <c r="E19" s="103" t="s">
        <v>44</v>
      </c>
      <c r="F19" s="97"/>
      <c r="G19" s="107" t="s">
        <v>44</v>
      </c>
      <c r="H19" s="108" t="s">
        <v>44</v>
      </c>
    </row>
    <row r="20" spans="1:8" ht="16.5">
      <c r="A20" s="71" t="s">
        <v>41</v>
      </c>
      <c r="B20" s="109">
        <v>28</v>
      </c>
      <c r="C20" s="96">
        <v>10</v>
      </c>
      <c r="D20" s="34" t="s">
        <v>29</v>
      </c>
      <c r="E20" s="103" t="s">
        <v>44</v>
      </c>
      <c r="F20" s="97"/>
      <c r="G20" s="104" t="s">
        <v>44</v>
      </c>
      <c r="H20" s="105" t="s">
        <v>44</v>
      </c>
    </row>
    <row r="21" spans="1:8" ht="17.25" thickBot="1">
      <c r="A21" s="46" t="s">
        <v>8</v>
      </c>
      <c r="B21" s="39" t="s">
        <v>29</v>
      </c>
      <c r="C21" s="98">
        <v>8</v>
      </c>
      <c r="D21" s="102" t="s">
        <v>29</v>
      </c>
      <c r="E21" s="99">
        <v>175</v>
      </c>
      <c r="F21" s="97"/>
      <c r="G21" s="100">
        <v>254</v>
      </c>
      <c r="H21" s="101">
        <v>2000</v>
      </c>
    </row>
    <row r="22" spans="1:8" ht="7.5" customHeight="1" thickBot="1">
      <c r="A22" s="59"/>
      <c r="B22" s="59"/>
      <c r="C22" s="59"/>
      <c r="D22" s="59"/>
      <c r="E22" s="59"/>
      <c r="F22" s="70"/>
      <c r="G22" s="59"/>
      <c r="H22" s="59"/>
    </row>
    <row r="23" spans="1:8" ht="17.25" thickBot="1">
      <c r="A23" s="60" t="s">
        <v>39</v>
      </c>
      <c r="B23" s="63">
        <f>SUM(B8:B21)</f>
        <v>1412</v>
      </c>
      <c r="C23" s="61">
        <f>SUM(C8:C21)</f>
        <v>331.25</v>
      </c>
      <c r="D23" s="63">
        <f>SUM(D8:D21)</f>
        <v>49</v>
      </c>
      <c r="E23" s="65">
        <f>SUM(E8:E21)</f>
        <v>12221</v>
      </c>
      <c r="F23" s="66"/>
      <c r="G23" s="69">
        <v>108</v>
      </c>
      <c r="H23" s="62">
        <v>16920</v>
      </c>
    </row>
    <row r="26" spans="1:3" ht="16.5">
      <c r="A26" s="106" t="s">
        <v>47</v>
      </c>
      <c r="B26" s="106"/>
      <c r="C26" s="106"/>
    </row>
  </sheetData>
  <mergeCells count="3">
    <mergeCell ref="A1:H1"/>
    <mergeCell ref="A2:H2"/>
    <mergeCell ref="A3:H3"/>
  </mergeCells>
  <printOptions horizontalCentered="1"/>
  <pageMargins left="0.5" right="0.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3:J19"/>
  <sheetViews>
    <sheetView workbookViewId="0" topLeftCell="A1">
      <selection activeCell="A8" sqref="A8:J19"/>
    </sheetView>
  </sheetViews>
  <sheetFormatPr defaultColWidth="9.140625" defaultRowHeight="12.75"/>
  <cols>
    <col min="1" max="1" width="12.421875" style="2" customWidth="1"/>
    <col min="2" max="2" width="13.7109375" style="2" customWidth="1"/>
    <col min="3" max="3" width="10.140625" style="2" customWidth="1"/>
    <col min="4" max="4" width="14.00390625" style="2" customWidth="1"/>
    <col min="5" max="5" width="14.7109375" style="2" customWidth="1"/>
    <col min="6" max="6" width="21.140625" style="2" customWidth="1"/>
    <col min="7" max="7" width="9.7109375" style="2" customWidth="1"/>
    <col min="8" max="8" width="16.421875" style="2" customWidth="1"/>
    <col min="9" max="9" width="11.57421875" style="2" customWidth="1"/>
    <col min="10" max="10" width="11.421875" style="2" customWidth="1"/>
    <col min="11" max="16384" width="9.140625" style="2" customWidth="1"/>
  </cols>
  <sheetData>
    <row r="3" spans="1:10" ht="18" customHeight="1">
      <c r="A3" s="139" t="s">
        <v>14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8.75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8.7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8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ht="17.25" thickBot="1"/>
    <row r="8" spans="1:10" ht="83.25" thickBot="1">
      <c r="A8" s="21" t="s">
        <v>0</v>
      </c>
      <c r="B8" s="22" t="s">
        <v>15</v>
      </c>
      <c r="C8" s="19" t="s">
        <v>30</v>
      </c>
      <c r="D8" s="56" t="s">
        <v>32</v>
      </c>
      <c r="E8" s="19" t="s">
        <v>31</v>
      </c>
      <c r="F8" s="22" t="s">
        <v>26</v>
      </c>
      <c r="G8" s="56" t="s">
        <v>34</v>
      </c>
      <c r="H8" s="19" t="s">
        <v>17</v>
      </c>
      <c r="I8" s="56" t="s">
        <v>33</v>
      </c>
      <c r="J8" s="20" t="s">
        <v>23</v>
      </c>
    </row>
    <row r="9" spans="1:10" ht="16.5">
      <c r="A9" s="35" t="s">
        <v>11</v>
      </c>
      <c r="B9" s="54"/>
      <c r="C9" s="54" t="s">
        <v>21</v>
      </c>
      <c r="D9" s="54"/>
      <c r="E9" s="54"/>
      <c r="F9" s="54" t="s">
        <v>21</v>
      </c>
      <c r="G9" s="54"/>
      <c r="H9" s="54" t="s">
        <v>21</v>
      </c>
      <c r="I9" s="54" t="s">
        <v>21</v>
      </c>
      <c r="J9" s="55"/>
    </row>
    <row r="10" spans="1:10" ht="16.5">
      <c r="A10" s="37" t="s">
        <v>2</v>
      </c>
      <c r="B10" s="4" t="s">
        <v>21</v>
      </c>
      <c r="C10" s="4"/>
      <c r="D10" s="4"/>
      <c r="E10" s="4"/>
      <c r="F10" s="4"/>
      <c r="G10" s="4"/>
      <c r="H10" s="4" t="s">
        <v>21</v>
      </c>
      <c r="I10" s="4" t="s">
        <v>21</v>
      </c>
      <c r="J10" s="51" t="s">
        <v>21</v>
      </c>
    </row>
    <row r="11" spans="1:10" ht="16.5">
      <c r="A11" s="37" t="s">
        <v>3</v>
      </c>
      <c r="B11" s="4"/>
      <c r="C11" s="4"/>
      <c r="D11" s="4"/>
      <c r="E11" s="4"/>
      <c r="F11" s="4" t="s">
        <v>21</v>
      </c>
      <c r="G11" s="4" t="s">
        <v>21</v>
      </c>
      <c r="H11" s="4" t="s">
        <v>21</v>
      </c>
      <c r="I11" s="4"/>
      <c r="J11" s="51" t="s">
        <v>21</v>
      </c>
    </row>
    <row r="12" spans="1:10" ht="16.5">
      <c r="A12" s="37" t="s">
        <v>16</v>
      </c>
      <c r="B12" s="4"/>
      <c r="C12" s="4" t="s">
        <v>21</v>
      </c>
      <c r="D12" s="4"/>
      <c r="E12" s="4"/>
      <c r="F12" s="4"/>
      <c r="G12" s="4"/>
      <c r="H12" s="4"/>
      <c r="I12" s="4"/>
      <c r="J12" s="51" t="s">
        <v>21</v>
      </c>
    </row>
    <row r="13" spans="1:10" ht="16.5">
      <c r="A13" s="37" t="s">
        <v>4</v>
      </c>
      <c r="B13" s="4"/>
      <c r="C13" s="4"/>
      <c r="D13" s="4"/>
      <c r="E13" s="4"/>
      <c r="F13" s="4" t="s">
        <v>21</v>
      </c>
      <c r="G13" s="4"/>
      <c r="H13" s="4"/>
      <c r="I13" s="4" t="s">
        <v>21</v>
      </c>
      <c r="J13" s="51" t="s">
        <v>21</v>
      </c>
    </row>
    <row r="14" spans="1:10" ht="16.5">
      <c r="A14" s="37" t="s">
        <v>10</v>
      </c>
      <c r="B14" s="4"/>
      <c r="C14" s="4" t="s">
        <v>21</v>
      </c>
      <c r="D14" s="4" t="s">
        <v>21</v>
      </c>
      <c r="E14" s="4" t="s">
        <v>21</v>
      </c>
      <c r="F14" s="4" t="s">
        <v>21</v>
      </c>
      <c r="G14" s="4" t="s">
        <v>21</v>
      </c>
      <c r="H14" s="4"/>
      <c r="I14" s="4" t="s">
        <v>21</v>
      </c>
      <c r="J14" s="51"/>
    </row>
    <row r="15" spans="1:10" ht="16.5">
      <c r="A15" s="37" t="s">
        <v>9</v>
      </c>
      <c r="B15" s="4"/>
      <c r="C15" s="4" t="s">
        <v>21</v>
      </c>
      <c r="D15" s="4" t="s">
        <v>21</v>
      </c>
      <c r="E15" s="4"/>
      <c r="F15" s="4" t="s">
        <v>21</v>
      </c>
      <c r="G15" s="4"/>
      <c r="H15" s="4" t="s">
        <v>21</v>
      </c>
      <c r="I15" s="4" t="s">
        <v>21</v>
      </c>
      <c r="J15" s="51" t="s">
        <v>21</v>
      </c>
    </row>
    <row r="16" spans="1:10" ht="16.5">
      <c r="A16" s="37" t="s">
        <v>5</v>
      </c>
      <c r="B16" s="4" t="s">
        <v>21</v>
      </c>
      <c r="C16" s="4"/>
      <c r="D16" s="4" t="s">
        <v>21</v>
      </c>
      <c r="E16" s="4"/>
      <c r="F16" s="4"/>
      <c r="G16" s="4"/>
      <c r="H16" s="4"/>
      <c r="I16" s="4"/>
      <c r="J16" s="51" t="s">
        <v>21</v>
      </c>
    </row>
    <row r="17" spans="1:10" ht="16.5">
      <c r="A17" s="37" t="s">
        <v>6</v>
      </c>
      <c r="B17" s="4"/>
      <c r="C17" s="4"/>
      <c r="D17" s="4"/>
      <c r="E17" s="4" t="s">
        <v>21</v>
      </c>
      <c r="F17" s="4" t="s">
        <v>21</v>
      </c>
      <c r="G17" s="4"/>
      <c r="H17" s="4"/>
      <c r="I17" s="4"/>
      <c r="J17" s="51" t="s">
        <v>21</v>
      </c>
    </row>
    <row r="18" spans="1:10" ht="16.5">
      <c r="A18" s="37" t="s">
        <v>7</v>
      </c>
      <c r="B18" s="4"/>
      <c r="C18" s="4"/>
      <c r="D18" s="4"/>
      <c r="E18" s="4"/>
      <c r="F18" s="4"/>
      <c r="G18" s="4"/>
      <c r="H18" s="4"/>
      <c r="I18" s="4"/>
      <c r="J18" s="51"/>
    </row>
    <row r="19" spans="1:10" ht="17.25" thickBot="1">
      <c r="A19" s="38" t="s">
        <v>8</v>
      </c>
      <c r="B19" s="52"/>
      <c r="C19" s="52"/>
      <c r="D19" s="52"/>
      <c r="E19" s="52"/>
      <c r="F19" s="52"/>
      <c r="G19" s="52"/>
      <c r="H19" s="52"/>
      <c r="I19" s="52" t="s">
        <v>21</v>
      </c>
      <c r="J19" s="53" t="s">
        <v>21</v>
      </c>
    </row>
  </sheetData>
  <mergeCells count="3">
    <mergeCell ref="A3:J3"/>
    <mergeCell ref="A5:J5"/>
    <mergeCell ref="A4:J4"/>
  </mergeCells>
  <printOptions horizontalCentered="1"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tim.jones</dc:creator>
  <cp:keywords/>
  <dc:description/>
  <cp:lastModifiedBy>FLDOE</cp:lastModifiedBy>
  <cp:lastPrinted>2010-06-10T21:28:55Z</cp:lastPrinted>
  <dcterms:created xsi:type="dcterms:W3CDTF">2009-06-01T12:57:46Z</dcterms:created>
  <dcterms:modified xsi:type="dcterms:W3CDTF">2010-06-17T16:45:21Z</dcterms:modified>
  <cp:category/>
  <cp:version/>
  <cp:contentType/>
  <cp:contentStatus/>
</cp:coreProperties>
</file>