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250" firstSheet="1" activeTab="1"/>
  </bookViews>
  <sheets>
    <sheet name="Phase VI" sheetId="1" r:id="rId1"/>
    <sheet name="FIU Lakeview Housing" sheetId="2" r:id="rId2"/>
  </sheets>
  <definedNames>
    <definedName name="_xlnm.Print_Area" localSheetId="1">'FIU Lakeview Housing'!$A$1:$E$88</definedName>
    <definedName name="_xlnm.Print_Area" localSheetId="0">'Phase VI'!$A$1:$E$65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<sst xmlns="http://schemas.openxmlformats.org/spreadsheetml/2006/main" count="134" uniqueCount="113">
  <si>
    <t>Sources of Funds</t>
  </si>
  <si>
    <t>Basis for Amounts</t>
  </si>
  <si>
    <t>Net Bond Proceeds</t>
  </si>
  <si>
    <t>Total Sources of Funds</t>
  </si>
  <si>
    <t>Uses of Funds</t>
  </si>
  <si>
    <t>Planning, Construction &amp; Equipment</t>
  </si>
  <si>
    <t xml:space="preserve">Estimated Interest to be Paid During </t>
  </si>
  <si>
    <t>Construction (Capitalized Interest)</t>
  </si>
  <si>
    <t>Total Uses of Funds</t>
  </si>
  <si>
    <t>Less:  Operating Costs</t>
  </si>
  <si>
    <t>Revenue Available for Debt Service</t>
  </si>
  <si>
    <t>Debt Service Coverage Ratio</t>
  </si>
  <si>
    <t>Debt Service Reserve Account</t>
  </si>
  <si>
    <t>N/A</t>
  </si>
  <si>
    <t>Variable rate financing does not require a debt service reserve fund.</t>
  </si>
  <si>
    <t>for Fiscal Year 2004-2005*</t>
  </si>
  <si>
    <t>Plus:   Interest Earnings</t>
  </si>
  <si>
    <t>From Housing System Revenue</t>
  </si>
  <si>
    <t xml:space="preserve"> </t>
  </si>
  <si>
    <t xml:space="preserve">Estimate is based on the net bond proceeds on deposit in the 2003 Project </t>
  </si>
  <si>
    <t>BOARD OF GOVERNORS</t>
  </si>
  <si>
    <t xml:space="preserve">Series 2003 Revenue Bonds amount to finance North Lake Village, Phase VI  </t>
  </si>
  <si>
    <t xml:space="preserve">based on an interest rate of 5.0% for 30 years.  The bonds will be issued as  </t>
  </si>
  <si>
    <t xml:space="preserve">fixed or variable rate debt by the Florida Gulf Coast University Financing </t>
  </si>
  <si>
    <t xml:space="preserve">Less:  Cost of Issuance </t>
  </si>
  <si>
    <t>Estimated Phase VI costs associated with the issuance of the Series 2003</t>
  </si>
  <si>
    <t>Revenue Bonds.</t>
  </si>
  <si>
    <t>balance.</t>
  </si>
  <si>
    <t xml:space="preserve">Construction Fund invested for 12 months at an interest rate of 2.00%, declining </t>
  </si>
  <si>
    <t>(North Lake Village, Phase VI)</t>
  </si>
  <si>
    <t>Analysis of the Financial Plan for FGCU Residence Life Plan, Phase VI</t>
  </si>
  <si>
    <t>(including contingency for construction)</t>
  </si>
  <si>
    <t xml:space="preserve">Cost of design, construction, oversight and equipment.  The project cost is </t>
  </si>
  <si>
    <t xml:space="preserve">$26,883 per bed or $99 per gross square foot.  This is comparable to the </t>
  </si>
  <si>
    <t xml:space="preserve">Capitalized interest through and including the August 31, 2004 </t>
  </si>
  <si>
    <t>debt service payment at 5%.</t>
  </si>
  <si>
    <t>*  The financial analysis is based upon information provided by Florida Gulf Coast University.</t>
  </si>
  <si>
    <t>Bond Sale Amount</t>
  </si>
  <si>
    <t>Debt Service Coverage - North Lake Village Phase VI</t>
  </si>
  <si>
    <t>North Lake Village, Phase VI Only</t>
  </si>
  <si>
    <t>Based on projected housing revenues generated by Phase VI</t>
  </si>
  <si>
    <t>during fiscal year 2004-2005, the first complete year of operations.</t>
  </si>
  <si>
    <t>and no Summer income.</t>
  </si>
  <si>
    <t>Projected operating expenditures for Phase VI during 2004-2005.</t>
  </si>
  <si>
    <t xml:space="preserve">Debt service payment for the proposed Series 2003 Revenue </t>
  </si>
  <si>
    <t>Bonds attributable to Phase VI only.</t>
  </si>
  <si>
    <t>Corporation, Inc.</t>
  </si>
  <si>
    <t xml:space="preserve">Assumes a 80% occupancy rate for Fall and Spring semesters, </t>
  </si>
  <si>
    <t>project cost of Phase V of $99 per square foot and $26,883 per bed.</t>
  </si>
  <si>
    <t>(North Lake Village, Phase VI Only)</t>
  </si>
  <si>
    <t>Operating Revenues:</t>
  </si>
  <si>
    <t>Total Debt Service 2004-2005</t>
  </si>
  <si>
    <t xml:space="preserve">           (Construction Trust Fund)</t>
  </si>
  <si>
    <t>Less:  Underwriter's Discount</t>
  </si>
  <si>
    <t xml:space="preserve">             Bond Insurance</t>
  </si>
  <si>
    <t>Estimate based on .75% of total debt service payments.</t>
  </si>
  <si>
    <t xml:space="preserve">             Cost of Issuance</t>
  </si>
  <si>
    <t>Deposit to Debt Service Reserve Account</t>
  </si>
  <si>
    <t>Bond Rounding Amount</t>
  </si>
  <si>
    <t>comparable bond issues.</t>
  </si>
  <si>
    <t>Analysis of the Financial Plan for Florida International University Housing System</t>
  </si>
  <si>
    <t>for Fiscal Year 2006-2007</t>
  </si>
  <si>
    <t xml:space="preserve">(FIU Housing System) </t>
  </si>
  <si>
    <t>Maximum bond sale amount based on an interest rate of 6.0%</t>
  </si>
  <si>
    <t xml:space="preserve">for 30 years.  The bonds will be issued as fixed rate, tax-exempt </t>
  </si>
  <si>
    <t>bonds through the Division of Bond Finance.</t>
  </si>
  <si>
    <t>Estimate based on a 2% discount.</t>
  </si>
  <si>
    <t>Estimated by the Division of Bond Finance based upon</t>
  </si>
  <si>
    <t>Estimate is based on net bond proceeds on deposit in the</t>
  </si>
  <si>
    <t xml:space="preserve">Construction Fund invested for 19 months at an interest rate </t>
  </si>
  <si>
    <t>of 2.5%, considering equal monthly draws.</t>
  </si>
  <si>
    <t>Plus:   Contribution from</t>
  </si>
  <si>
    <t xml:space="preserve">            Housing System</t>
  </si>
  <si>
    <t>Project Cost</t>
  </si>
  <si>
    <t>(Planning, Construction &amp; Equipment,</t>
  </si>
  <si>
    <t>including contingency for construction)</t>
  </si>
  <si>
    <t>Represents per gross square foot project cost of approximately</t>
  </si>
  <si>
    <t>$116.21 per square foot.  This compares to $95.52 per square foot for</t>
  </si>
  <si>
    <t>the FIU 1998 University Park Housing Complex that opened in Fall 2000.</t>
  </si>
  <si>
    <t xml:space="preserve">Equal to 4% of the estimated maximum annual debt service </t>
  </si>
  <si>
    <t xml:space="preserve">payment due on the proposed bonds.  If a surety bond cannot be </t>
  </si>
  <si>
    <t>obtained, the reserve account will be funded at maximum annual debt</t>
  </si>
  <si>
    <t xml:space="preserve">service of approximately $2,725,000, resulting in less proceeds </t>
  </si>
  <si>
    <t>available for the project.</t>
  </si>
  <si>
    <t xml:space="preserve">Capitalized interest through the July 1, 2006, interest payment </t>
  </si>
  <si>
    <t>will be paid from bond proceeds.</t>
  </si>
  <si>
    <t>Fiscal Year 2006-2007.</t>
  </si>
  <si>
    <t xml:space="preserve">*  The financial analysis is based upon information provided by Florida International University and the Division of Bond </t>
  </si>
  <si>
    <t xml:space="preserve">      Finance, State Board of Administration.</t>
  </si>
  <si>
    <t>Debt Service Coverage - Housing System Fiscal Year 2006-2007</t>
  </si>
  <si>
    <t>Operating Revenues Series 1993</t>
  </si>
  <si>
    <t>Projected operating revenues for Fiscal Year 2006-2007 for</t>
  </si>
  <si>
    <t>FIU Housing System (Series 1993)</t>
  </si>
  <si>
    <t>Projected operating expenses for Fiscal Year 2006-2007.</t>
  </si>
  <si>
    <t xml:space="preserve">Net revenue available for debt service from operations during </t>
  </si>
  <si>
    <t>Annual Debt Service 2006-2007</t>
  </si>
  <si>
    <t xml:space="preserve">Total amount includes estimated debt service for the Series </t>
  </si>
  <si>
    <t>1993 Bonds for 2006-2007 (Dade County Educational Facilities</t>
  </si>
  <si>
    <t>Authority).</t>
  </si>
  <si>
    <t>Net Revenue Available</t>
  </si>
  <si>
    <t>Total Net Revenue Available</t>
  </si>
  <si>
    <t>Debt Service Proposed Bond Issue</t>
  </si>
  <si>
    <t xml:space="preserve">New Student Housing IV (Lakeview Housing) Series 2004 </t>
  </si>
  <si>
    <t>Debt Service - Proposed Bond Issue</t>
  </si>
  <si>
    <t xml:space="preserve">Total Revenue Available from Housing System (Series </t>
  </si>
  <si>
    <t>1993, Series, 1998, Series 2000, and Series 2004)</t>
  </si>
  <si>
    <t xml:space="preserve">     Series 2000</t>
  </si>
  <si>
    <t xml:space="preserve">Annual Debt Service Series 1998 and </t>
  </si>
  <si>
    <t xml:space="preserve">Revenue from Proposed Project and Series 1998 and  </t>
  </si>
  <si>
    <t>Series 2000 Housing projects (Towers and Everglades)</t>
  </si>
  <si>
    <t>Total amount includes debt service for the Series 1998 and</t>
  </si>
  <si>
    <t>Series 2000 only (Towers and Everglades)</t>
  </si>
  <si>
    <t xml:space="preserve">Revenue Proposed Project, Series 1998 and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</si>
</sst>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"/>
    <numFmt numFmtId="167" formatCode="mmmm\ d\,\ yyyy"/>
    <numFmt numFmtId="168" formatCode="0.00_);\(0.00\)"/>
  </numFmts>
  <fonts count="13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Helv"/>
      <family val="0"/>
    </font>
    <font>
      <b/>
      <sz val="11"/>
      <name val="Helv"/>
      <family val="0"/>
    </font>
    <font>
      <sz val="11"/>
      <name val="Helv"/>
      <family val="0"/>
    </font>
    <font>
      <b/>
      <u val="single"/>
      <sz val="11"/>
      <name val="Helv"/>
      <family val="0"/>
    </font>
    <font>
      <u val="single"/>
      <sz val="8"/>
      <color indexed="12"/>
      <name val="Helv"/>
      <family val="0"/>
    </font>
    <font>
      <u val="single"/>
      <sz val="8"/>
      <color indexed="36"/>
      <name val="Helv"/>
      <family val="0"/>
    </font>
    <font>
      <b/>
      <sz val="8"/>
      <name val="Helv"/>
      <family val="0"/>
    </font>
    <font>
      <b/>
      <u val="singleAccounting"/>
      <sz val="11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6">
    <xf numFmtId="164" fontId="0" fillId="0" borderId="0" xfId="0" applyAlignment="1">
      <alignment/>
    </xf>
    <xf numFmtId="164" fontId="6" fillId="0" borderId="0" xfId="0" applyFont="1" applyAlignment="1" applyProtection="1">
      <alignment horizontal="centerContinuous"/>
      <protection/>
    </xf>
    <xf numFmtId="164" fontId="7" fillId="0" borderId="0" xfId="0" applyFont="1" applyAlignment="1">
      <alignment horizontal="centerContinuous"/>
    </xf>
    <xf numFmtId="164" fontId="8" fillId="0" borderId="0" xfId="0" applyFont="1" applyAlignment="1" applyProtection="1">
      <alignment horizontal="left"/>
      <protection/>
    </xf>
    <xf numFmtId="164" fontId="7" fillId="0" borderId="0" xfId="0" applyFont="1" applyAlignment="1">
      <alignment/>
    </xf>
    <xf numFmtId="164" fontId="8" fillId="0" borderId="0" xfId="0" applyFont="1" applyAlignment="1" applyProtection="1">
      <alignment horizontal="center"/>
      <protection/>
    </xf>
    <xf numFmtId="164" fontId="7" fillId="0" borderId="0" xfId="0" applyFont="1" applyAlignment="1" applyProtection="1">
      <alignment horizontal="left"/>
      <protection/>
    </xf>
    <xf numFmtId="37" fontId="7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64" fontId="6" fillId="0" borderId="0" xfId="0" applyFont="1" applyAlignment="1" applyProtection="1">
      <alignment horizontal="left"/>
      <protection/>
    </xf>
    <xf numFmtId="165" fontId="6" fillId="0" borderId="0" xfId="0" applyNumberFormat="1" applyFont="1" applyAlignment="1" applyProtection="1">
      <alignment/>
      <protection/>
    </xf>
    <xf numFmtId="42" fontId="6" fillId="0" borderId="0" xfId="0" applyNumberFormat="1" applyFont="1" applyAlignment="1" applyProtection="1">
      <alignment/>
      <protection/>
    </xf>
    <xf numFmtId="42" fontId="7" fillId="0" borderId="0" xfId="0" applyNumberFormat="1" applyFont="1" applyAlignment="1" applyProtection="1">
      <alignment/>
      <protection/>
    </xf>
    <xf numFmtId="39" fontId="0" fillId="0" borderId="0" xfId="0" applyNumberFormat="1" applyAlignment="1">
      <alignment/>
    </xf>
    <xf numFmtId="164" fontId="6" fillId="0" borderId="0" xfId="0" applyFont="1" applyAlignment="1">
      <alignment/>
    </xf>
    <xf numFmtId="41" fontId="7" fillId="0" borderId="0" xfId="0" applyNumberFormat="1" applyFont="1" applyAlignment="1">
      <alignment horizontal="right"/>
    </xf>
    <xf numFmtId="39" fontId="7" fillId="0" borderId="0" xfId="0" applyNumberFormat="1" applyFont="1" applyAlignment="1" applyProtection="1">
      <alignment/>
      <protection/>
    </xf>
    <xf numFmtId="44" fontId="6" fillId="0" borderId="0" xfId="0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64" fontId="11" fillId="0" borderId="0" xfId="0" applyFont="1" applyAlignment="1">
      <alignment/>
    </xf>
    <xf numFmtId="41" fontId="6" fillId="0" borderId="0" xfId="0" applyNumberFormat="1" applyFont="1" applyAlignment="1">
      <alignment horizontal="right"/>
    </xf>
    <xf numFmtId="42" fontId="6" fillId="0" borderId="0" xfId="0" applyNumberFormat="1" applyFont="1" applyAlignment="1" applyProtection="1">
      <alignment horizontal="right"/>
      <protection/>
    </xf>
    <xf numFmtId="42" fontId="12" fillId="0" borderId="0" xfId="0" applyNumberFormat="1" applyFont="1" applyAlignment="1" applyProtection="1">
      <alignment/>
      <protection/>
    </xf>
    <xf numFmtId="164" fontId="6" fillId="0" borderId="0" xfId="0" applyFont="1" applyAlignment="1">
      <alignment horizontal="left"/>
    </xf>
    <xf numFmtId="164" fontId="5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37">
      <selection activeCell="C47" sqref="C47"/>
    </sheetView>
  </sheetViews>
  <sheetFormatPr defaultColWidth="9.33203125" defaultRowHeight="10.5"/>
  <cols>
    <col min="1" max="1" width="55.83203125" style="0" customWidth="1"/>
    <col min="2" max="2" width="1.83203125" style="0" customWidth="1"/>
    <col min="3" max="3" width="23.83203125" style="0" customWidth="1"/>
    <col min="4" max="4" width="1.83203125" style="0" customWidth="1"/>
    <col min="5" max="5" width="90.83203125" style="0" customWidth="1"/>
    <col min="10" max="10" width="12.83203125" style="0" customWidth="1"/>
  </cols>
  <sheetData>
    <row r="1" spans="1:5" ht="15.75">
      <c r="A1" s="25" t="s">
        <v>20</v>
      </c>
      <c r="B1" s="25"/>
      <c r="C1" s="25"/>
      <c r="D1" s="25"/>
      <c r="E1" s="25"/>
    </row>
    <row r="2" spans="1:5" ht="12.75">
      <c r="A2" s="1" t="s">
        <v>30</v>
      </c>
      <c r="B2" s="1"/>
      <c r="C2" s="2"/>
      <c r="D2" s="2"/>
      <c r="E2" s="2"/>
    </row>
    <row r="3" spans="1:5" ht="12.75">
      <c r="A3" s="1" t="s">
        <v>29</v>
      </c>
      <c r="B3" s="1"/>
      <c r="C3" s="2"/>
      <c r="D3" s="2"/>
      <c r="E3" s="2"/>
    </row>
    <row r="4" spans="1:5" ht="12.75">
      <c r="A4" s="1" t="s">
        <v>15</v>
      </c>
      <c r="B4" s="1"/>
      <c r="C4" s="2"/>
      <c r="D4" s="2"/>
      <c r="E4" s="2"/>
    </row>
    <row r="5" spans="1:5" ht="7.5" customHeight="1">
      <c r="A5" s="1"/>
      <c r="B5" s="1"/>
      <c r="C5" s="2"/>
      <c r="D5" s="2"/>
      <c r="E5" s="2"/>
    </row>
    <row r="6" spans="1:5" ht="12.75">
      <c r="A6" s="1" t="s">
        <v>49</v>
      </c>
      <c r="B6" s="1"/>
      <c r="C6" s="2"/>
      <c r="D6" s="2"/>
      <c r="E6" s="2"/>
    </row>
    <row r="7" spans="1:5" ht="12.75">
      <c r="A7" s="2"/>
      <c r="B7" s="2"/>
      <c r="C7" s="2"/>
      <c r="D7" s="2"/>
      <c r="E7" s="2"/>
    </row>
    <row r="8" spans="1:5" ht="12.75">
      <c r="A8" s="3" t="s">
        <v>0</v>
      </c>
      <c r="B8" s="3"/>
      <c r="C8" s="4"/>
      <c r="D8" s="4"/>
      <c r="E8" s="5" t="s">
        <v>1</v>
      </c>
    </row>
    <row r="9" spans="1:5" ht="7.5" customHeight="1">
      <c r="A9" s="4"/>
      <c r="B9" s="4"/>
      <c r="C9" s="6"/>
      <c r="D9" s="6"/>
      <c r="E9" s="4"/>
    </row>
    <row r="10" spans="1:5" ht="12.75">
      <c r="A10" s="6" t="s">
        <v>37</v>
      </c>
      <c r="B10" s="6"/>
      <c r="C10" s="13">
        <v>9000000</v>
      </c>
      <c r="D10" s="13"/>
      <c r="E10" s="6" t="s">
        <v>21</v>
      </c>
    </row>
    <row r="11" spans="1:5" ht="12.75">
      <c r="A11" s="6"/>
      <c r="B11" s="6"/>
      <c r="C11" s="7"/>
      <c r="D11" s="7"/>
      <c r="E11" s="6" t="s">
        <v>22</v>
      </c>
    </row>
    <row r="12" spans="1:5" ht="12.75" customHeight="1">
      <c r="A12" s="6"/>
      <c r="B12" s="6"/>
      <c r="C12" s="7"/>
      <c r="D12" s="7"/>
      <c r="E12" s="6" t="s">
        <v>23</v>
      </c>
    </row>
    <row r="13" spans="1:5" ht="12.75" customHeight="1">
      <c r="A13" s="6"/>
      <c r="B13" s="6"/>
      <c r="C13" s="7"/>
      <c r="D13" s="7"/>
      <c r="E13" s="6" t="s">
        <v>46</v>
      </c>
    </row>
    <row r="14" spans="1:5" ht="12.75" customHeight="1">
      <c r="A14" s="6"/>
      <c r="B14" s="6"/>
      <c r="C14" s="7"/>
      <c r="D14" s="7"/>
      <c r="E14" s="6"/>
    </row>
    <row r="15" spans="1:5" ht="12.75" customHeight="1">
      <c r="A15" s="6" t="s">
        <v>24</v>
      </c>
      <c r="B15" s="6"/>
      <c r="C15" s="13">
        <v>-180000</v>
      </c>
      <c r="D15" s="7"/>
      <c r="E15" s="6" t="s">
        <v>25</v>
      </c>
    </row>
    <row r="16" spans="1:5" ht="12.75" customHeight="1">
      <c r="A16" s="6"/>
      <c r="B16" s="6"/>
      <c r="C16" s="17"/>
      <c r="D16" s="7"/>
      <c r="E16" s="6" t="s">
        <v>26</v>
      </c>
    </row>
    <row r="17" spans="1:5" ht="12.75" customHeight="1">
      <c r="A17" s="6"/>
      <c r="B17" s="6"/>
      <c r="C17" s="17"/>
      <c r="D17" s="7"/>
      <c r="E17" s="6"/>
    </row>
    <row r="18" spans="1:5" ht="7.5" customHeight="1">
      <c r="A18" s="6"/>
      <c r="B18" s="6"/>
      <c r="C18" s="7"/>
      <c r="D18" s="7"/>
      <c r="E18" s="6"/>
    </row>
    <row r="19" spans="1:5" ht="12.75">
      <c r="A19" s="6" t="s">
        <v>2</v>
      </c>
      <c r="B19" s="6"/>
      <c r="C19" s="13">
        <f>SUM(C10:C18)</f>
        <v>8820000</v>
      </c>
      <c r="D19" s="7"/>
      <c r="E19" s="6"/>
    </row>
    <row r="20" spans="1:5" ht="7.5" customHeight="1">
      <c r="A20" s="6"/>
      <c r="B20" s="6"/>
      <c r="C20" s="7"/>
      <c r="D20" s="7"/>
      <c r="E20" s="6"/>
    </row>
    <row r="21" spans="1:5" ht="12.75">
      <c r="A21" s="6" t="s">
        <v>16</v>
      </c>
      <c r="B21" s="6"/>
      <c r="C21" s="13">
        <v>90000</v>
      </c>
      <c r="D21" s="7"/>
      <c r="E21" s="4" t="s">
        <v>19</v>
      </c>
    </row>
    <row r="22" spans="1:5" ht="12.75" customHeight="1">
      <c r="A22" s="4" t="s">
        <v>52</v>
      </c>
      <c r="B22" s="4"/>
      <c r="C22" s="7"/>
      <c r="D22" s="7"/>
      <c r="E22" s="4" t="s">
        <v>28</v>
      </c>
    </row>
    <row r="23" spans="1:5" ht="12.75" customHeight="1">
      <c r="A23" s="4"/>
      <c r="B23" s="4"/>
      <c r="C23" s="7"/>
      <c r="D23" s="7"/>
      <c r="E23" s="4" t="s">
        <v>27</v>
      </c>
    </row>
    <row r="24" spans="1:5" ht="12.75" customHeight="1">
      <c r="A24" s="4"/>
      <c r="B24" s="4"/>
      <c r="C24" s="7"/>
      <c r="D24" s="7"/>
      <c r="E24" s="4"/>
    </row>
    <row r="25" spans="1:5" ht="7.5" customHeight="1">
      <c r="A25" s="4"/>
      <c r="B25" s="4"/>
      <c r="C25" s="7"/>
      <c r="D25" s="7"/>
      <c r="E25" s="6"/>
    </row>
    <row r="26" spans="1:5" ht="12.75">
      <c r="A26" s="8" t="s">
        <v>3</v>
      </c>
      <c r="B26" s="8"/>
      <c r="C26" s="12">
        <f>SUM(C19:C24)</f>
        <v>8910000</v>
      </c>
      <c r="D26" s="9"/>
      <c r="E26" s="4"/>
    </row>
    <row r="27" spans="1:5" ht="12.75">
      <c r="A27" s="8"/>
      <c r="B27" s="8"/>
      <c r="C27" s="12"/>
      <c r="D27" s="9"/>
      <c r="E27" s="4"/>
    </row>
    <row r="28" spans="1:5" ht="12.75">
      <c r="A28" s="3" t="s">
        <v>4</v>
      </c>
      <c r="B28" s="3"/>
      <c r="C28" s="7"/>
      <c r="D28" s="7"/>
      <c r="E28" s="4"/>
    </row>
    <row r="29" spans="1:5" ht="7.5" customHeight="1">
      <c r="A29" s="3"/>
      <c r="B29" s="3"/>
      <c r="C29" s="7"/>
      <c r="D29" s="7"/>
      <c r="E29" s="4"/>
    </row>
    <row r="30" spans="1:5" ht="12.75">
      <c r="A30" s="6" t="s">
        <v>5</v>
      </c>
      <c r="B30" s="6"/>
      <c r="C30" s="13">
        <v>8610000</v>
      </c>
      <c r="D30" s="7"/>
      <c r="E30" s="4" t="s">
        <v>32</v>
      </c>
    </row>
    <row r="31" spans="1:5" ht="12.75">
      <c r="A31" s="6" t="s">
        <v>31</v>
      </c>
      <c r="B31" s="6"/>
      <c r="C31" s="13"/>
      <c r="D31" s="7"/>
      <c r="E31" s="4" t="s">
        <v>33</v>
      </c>
    </row>
    <row r="32" spans="1:5" ht="12.75">
      <c r="A32" s="6"/>
      <c r="B32" s="6"/>
      <c r="C32" s="13"/>
      <c r="D32" s="7"/>
      <c r="E32" s="4" t="s">
        <v>48</v>
      </c>
    </row>
    <row r="33" spans="1:5" ht="12.75">
      <c r="A33" s="6"/>
      <c r="B33" s="6"/>
      <c r="C33" s="13"/>
      <c r="D33" s="7"/>
      <c r="E33" s="4"/>
    </row>
    <row r="34" spans="3:5" ht="7.5" customHeight="1">
      <c r="C34" s="7"/>
      <c r="D34" s="7"/>
      <c r="E34" s="4"/>
    </row>
    <row r="35" spans="1:5" ht="12.75" customHeight="1">
      <c r="A35" s="6" t="s">
        <v>12</v>
      </c>
      <c r="B35" s="6"/>
      <c r="C35" s="16" t="s">
        <v>13</v>
      </c>
      <c r="D35" s="7"/>
      <c r="E35" s="6" t="s">
        <v>14</v>
      </c>
    </row>
    <row r="36" spans="1:5" ht="12.75" customHeight="1">
      <c r="A36" s="6"/>
      <c r="B36" s="6"/>
      <c r="C36" s="16"/>
      <c r="D36" s="7"/>
      <c r="E36" s="6"/>
    </row>
    <row r="37" spans="1:4" ht="7.5" customHeight="1">
      <c r="A37" s="4"/>
      <c r="B37" s="4"/>
      <c r="C37" s="7"/>
      <c r="D37" s="7"/>
    </row>
    <row r="38" spans="1:5" ht="12.75" customHeight="1">
      <c r="A38" s="6" t="s">
        <v>6</v>
      </c>
      <c r="B38" s="6"/>
      <c r="C38" s="13">
        <v>300000</v>
      </c>
      <c r="D38" s="7"/>
      <c r="E38" s="6" t="s">
        <v>34</v>
      </c>
    </row>
    <row r="39" spans="1:5" ht="12.75" customHeight="1">
      <c r="A39" s="6" t="s">
        <v>7</v>
      </c>
      <c r="B39" s="6"/>
      <c r="C39" s="7"/>
      <c r="D39" s="7"/>
      <c r="E39" s="6" t="s">
        <v>35</v>
      </c>
    </row>
    <row r="40" spans="1:4" ht="7.5" customHeight="1">
      <c r="A40" s="6"/>
      <c r="B40" s="6"/>
      <c r="C40" s="7"/>
      <c r="D40" s="7"/>
    </row>
    <row r="41" spans="1:4" ht="12.75" customHeight="1">
      <c r="A41" s="6"/>
      <c r="B41" s="6"/>
      <c r="C41" s="7"/>
      <c r="D41" s="7"/>
    </row>
    <row r="42" spans="1:5" ht="12.75" customHeight="1">
      <c r="A42" s="8" t="s">
        <v>8</v>
      </c>
      <c r="B42" s="8"/>
      <c r="C42" s="12">
        <f>SUM(C30:C41)</f>
        <v>8910000</v>
      </c>
      <c r="D42" s="9"/>
      <c r="E42" s="4"/>
    </row>
    <row r="43" spans="1:5" ht="15.75" customHeight="1">
      <c r="A43" s="4"/>
      <c r="B43" s="4"/>
      <c r="C43" s="7"/>
      <c r="D43" s="7"/>
      <c r="E43" s="4"/>
    </row>
    <row r="44" spans="1:5" ht="12.75">
      <c r="A44" s="3" t="s">
        <v>38</v>
      </c>
      <c r="B44" s="3"/>
      <c r="C44" s="7"/>
      <c r="D44" s="7"/>
      <c r="E44" s="4"/>
    </row>
    <row r="45" spans="1:5" ht="7.5" customHeight="1">
      <c r="A45" s="4"/>
      <c r="B45" s="4"/>
      <c r="C45" s="7"/>
      <c r="D45" s="7"/>
      <c r="E45" s="4"/>
    </row>
    <row r="46" spans="1:5" ht="12.75" customHeight="1">
      <c r="A46" s="4" t="s">
        <v>50</v>
      </c>
      <c r="B46" s="4"/>
      <c r="C46" s="7"/>
      <c r="D46" s="7"/>
      <c r="E46" s="4"/>
    </row>
    <row r="47" spans="1:5" ht="12.75">
      <c r="A47" s="6" t="s">
        <v>39</v>
      </c>
      <c r="B47" s="6"/>
      <c r="C47" s="13">
        <v>1118203</v>
      </c>
      <c r="D47" s="7"/>
      <c r="E47" s="6" t="s">
        <v>40</v>
      </c>
    </row>
    <row r="48" spans="1:5" ht="12.75">
      <c r="A48" s="6"/>
      <c r="B48" s="6"/>
      <c r="C48" s="7"/>
      <c r="D48" s="7"/>
      <c r="E48" s="6" t="s">
        <v>41</v>
      </c>
    </row>
    <row r="49" spans="1:5" ht="12.75">
      <c r="A49" s="6"/>
      <c r="B49" s="6"/>
      <c r="C49" s="7"/>
      <c r="D49" s="7"/>
      <c r="E49" s="6" t="s">
        <v>47</v>
      </c>
    </row>
    <row r="50" spans="1:5" ht="12.75">
      <c r="A50" s="6"/>
      <c r="B50" s="6"/>
      <c r="C50" s="7"/>
      <c r="D50" s="7"/>
      <c r="E50" s="6" t="s">
        <v>42</v>
      </c>
    </row>
    <row r="51" spans="1:5" ht="12.75">
      <c r="A51" s="6"/>
      <c r="B51" s="6"/>
      <c r="C51" s="7"/>
      <c r="D51" s="7"/>
      <c r="E51" s="6"/>
    </row>
    <row r="52" spans="1:5" ht="7.5" customHeight="1">
      <c r="A52" s="6"/>
      <c r="B52" s="6"/>
      <c r="C52" s="7"/>
      <c r="D52" s="7"/>
      <c r="E52" s="6"/>
    </row>
    <row r="53" spans="1:5" ht="12.75">
      <c r="A53" s="6" t="s">
        <v>9</v>
      </c>
      <c r="B53" s="6"/>
      <c r="C53" s="13">
        <v>-473140</v>
      </c>
      <c r="D53" s="7"/>
      <c r="E53" s="4" t="s">
        <v>43</v>
      </c>
    </row>
    <row r="54" spans="1:5" ht="12.75">
      <c r="A54" s="6"/>
      <c r="B54" s="6"/>
      <c r="C54" s="7"/>
      <c r="D54" s="7"/>
      <c r="E54" s="6" t="s">
        <v>18</v>
      </c>
    </row>
    <row r="55" spans="1:5" ht="7.5" customHeight="1">
      <c r="A55" s="6"/>
      <c r="B55" s="6"/>
      <c r="C55" s="7"/>
      <c r="D55" s="7"/>
      <c r="E55" s="6"/>
    </row>
    <row r="56" spans="1:5" ht="12.75">
      <c r="A56" s="10" t="s">
        <v>10</v>
      </c>
      <c r="B56" s="10"/>
      <c r="C56" s="12">
        <f>SUM(C47:C55)</f>
        <v>645063</v>
      </c>
      <c r="D56" s="7"/>
      <c r="E56" s="4"/>
    </row>
    <row r="57" spans="1:5" ht="12.75">
      <c r="A57" s="10" t="s">
        <v>17</v>
      </c>
      <c r="B57" s="10"/>
      <c r="C57" s="12"/>
      <c r="D57" s="7"/>
      <c r="E57" s="4"/>
    </row>
    <row r="58" spans="1:5" ht="12.75">
      <c r="A58" s="10"/>
      <c r="B58" s="10"/>
      <c r="C58" s="12"/>
      <c r="D58" s="7"/>
      <c r="E58" s="4"/>
    </row>
    <row r="59" spans="1:5" ht="7.5" customHeight="1">
      <c r="A59" s="4"/>
      <c r="B59" s="4"/>
      <c r="C59" s="7"/>
      <c r="D59" s="7"/>
      <c r="E59" s="4"/>
    </row>
    <row r="60" spans="1:5" ht="12.75" customHeight="1">
      <c r="A60" s="15" t="s">
        <v>51</v>
      </c>
      <c r="B60" s="4"/>
      <c r="C60" s="12">
        <v>595000</v>
      </c>
      <c r="D60" s="4"/>
      <c r="E60" s="4" t="s">
        <v>44</v>
      </c>
    </row>
    <row r="61" spans="1:5" ht="12.75" customHeight="1">
      <c r="A61" s="15"/>
      <c r="B61" s="4"/>
      <c r="C61" s="18"/>
      <c r="D61" s="4"/>
      <c r="E61" s="4" t="s">
        <v>45</v>
      </c>
    </row>
    <row r="62" spans="1:10" ht="12.75">
      <c r="A62" s="10" t="s">
        <v>11</v>
      </c>
      <c r="B62" s="10"/>
      <c r="C62" s="11">
        <f>C56/C60</f>
        <v>1.0841394957983193</v>
      </c>
      <c r="D62" s="11"/>
      <c r="E62" s="4"/>
      <c r="J62" s="14"/>
    </row>
    <row r="63" spans="1:10" ht="12.75">
      <c r="A63" s="15"/>
      <c r="B63" s="15"/>
      <c r="C63" s="7"/>
      <c r="D63" s="7"/>
      <c r="E63" s="4"/>
      <c r="J63" s="14"/>
    </row>
    <row r="64" spans="1:10" ht="12.75">
      <c r="A64" s="4" t="s">
        <v>36</v>
      </c>
      <c r="B64" s="4"/>
      <c r="J64" s="14"/>
    </row>
    <row r="65" spans="1:10" ht="12.75">
      <c r="A65" s="6" t="s">
        <v>18</v>
      </c>
      <c r="B65" s="4"/>
      <c r="J65" s="14"/>
    </row>
    <row r="66" spans="1:10" ht="12.75">
      <c r="A66" s="10"/>
      <c r="B66" s="10"/>
      <c r="C66" s="11"/>
      <c r="E66" s="4"/>
      <c r="J66" s="14"/>
    </row>
    <row r="67" spans="1:10" ht="12.75">
      <c r="A67" s="15"/>
      <c r="B67" s="15"/>
      <c r="C67" s="7"/>
      <c r="E67" s="4"/>
      <c r="J67" s="14"/>
    </row>
    <row r="68" spans="5:10" ht="12.75">
      <c r="E68" s="4"/>
      <c r="J68" s="14"/>
    </row>
    <row r="69" spans="5:10" ht="12.75">
      <c r="E69" s="4"/>
      <c r="J69" s="14"/>
    </row>
    <row r="70" ht="10.5">
      <c r="J70" s="14"/>
    </row>
    <row r="71" ht="10.5">
      <c r="J71" s="14"/>
    </row>
    <row r="72" ht="10.5">
      <c r="J72" s="14"/>
    </row>
    <row r="73" ht="10.5">
      <c r="J73" s="14"/>
    </row>
    <row r="74" ht="10.5">
      <c r="J74" s="14"/>
    </row>
    <row r="75" ht="10.5">
      <c r="J75" s="14"/>
    </row>
    <row r="76" ht="10.5">
      <c r="J76" s="14"/>
    </row>
    <row r="77" ht="10.5">
      <c r="J77" s="14"/>
    </row>
    <row r="78" ht="10.5">
      <c r="J78" s="14"/>
    </row>
    <row r="79" ht="10.5">
      <c r="J79" s="14"/>
    </row>
    <row r="80" ht="10.5">
      <c r="J80" s="14"/>
    </row>
    <row r="81" ht="10.5">
      <c r="J81" s="14"/>
    </row>
    <row r="82" ht="10.5">
      <c r="J82" s="14"/>
    </row>
    <row r="83" ht="10.5">
      <c r="J83" s="14"/>
    </row>
    <row r="84" ht="10.5">
      <c r="J84" s="14"/>
    </row>
    <row r="85" ht="10.5">
      <c r="J85" s="14"/>
    </row>
    <row r="86" ht="10.5">
      <c r="J86" s="14"/>
    </row>
    <row r="87" ht="10.5">
      <c r="J87" s="14"/>
    </row>
    <row r="88" ht="10.5">
      <c r="J88" s="14"/>
    </row>
  </sheetData>
  <mergeCells count="1">
    <mergeCell ref="A1:E1"/>
  </mergeCells>
  <printOptions horizontalCentered="1"/>
  <pageMargins left="0" right="0" top="0.5" bottom="0.25" header="0.5" footer="0.5"/>
  <pageSetup horizontalDpi="300" verticalDpi="300" orientation="portrait" scale="62" r:id="rId1"/>
  <headerFooter alignWithMargins="0">
    <oddFooter>&amp;C&amp;N&amp;RFGCUHousingPhaseVIOnlyFinancialBOG9-24-03#2Final9-18-03
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tabSelected="1" workbookViewId="0" topLeftCell="A51">
      <selection activeCell="C86" sqref="C86"/>
    </sheetView>
  </sheetViews>
  <sheetFormatPr defaultColWidth="9.33203125" defaultRowHeight="10.5"/>
  <cols>
    <col min="1" max="1" width="55.83203125" style="0" customWidth="1"/>
    <col min="2" max="2" width="1.83203125" style="0" customWidth="1"/>
    <col min="3" max="3" width="23.83203125" style="0" customWidth="1"/>
    <col min="4" max="4" width="1.83203125" style="0" customWidth="1"/>
    <col min="5" max="5" width="90.83203125" style="0" customWidth="1"/>
    <col min="10" max="10" width="12.83203125" style="0" customWidth="1"/>
  </cols>
  <sheetData>
    <row r="1" spans="1:5" ht="15.75">
      <c r="A1" s="25" t="s">
        <v>20</v>
      </c>
      <c r="B1" s="25"/>
      <c r="C1" s="25"/>
      <c r="D1" s="25"/>
      <c r="E1" s="25"/>
    </row>
    <row r="2" spans="1:5" ht="12.75">
      <c r="A2" s="1" t="s">
        <v>60</v>
      </c>
      <c r="B2" s="1"/>
      <c r="C2" s="2"/>
      <c r="D2" s="2"/>
      <c r="E2" s="2"/>
    </row>
    <row r="3" spans="1:5" ht="12.75">
      <c r="A3" s="1" t="s">
        <v>61</v>
      </c>
      <c r="B3" s="1"/>
      <c r="C3" s="2"/>
      <c r="D3" s="2"/>
      <c r="E3" s="2"/>
    </row>
    <row r="4" spans="1:5" ht="12.75">
      <c r="A4" s="1"/>
      <c r="B4" s="1"/>
      <c r="C4" s="2"/>
      <c r="D4" s="2"/>
      <c r="E4" s="2"/>
    </row>
    <row r="5" spans="1:5" ht="12.75">
      <c r="A5" s="1" t="s">
        <v>62</v>
      </c>
      <c r="B5" s="1"/>
      <c r="C5" s="2"/>
      <c r="D5" s="2"/>
      <c r="E5" s="2"/>
    </row>
    <row r="6" spans="1:5" ht="12.75">
      <c r="A6" s="1"/>
      <c r="B6" s="1"/>
      <c r="C6" s="2"/>
      <c r="D6" s="2"/>
      <c r="E6" s="2"/>
    </row>
    <row r="7" spans="1:5" ht="12.75">
      <c r="A7" s="3" t="s">
        <v>0</v>
      </c>
      <c r="B7" s="3"/>
      <c r="C7" s="4"/>
      <c r="D7" s="4"/>
      <c r="E7" s="5" t="s">
        <v>1</v>
      </c>
    </row>
    <row r="8" spans="1:5" ht="7.5" customHeight="1">
      <c r="A8" s="4"/>
      <c r="B8" s="4"/>
      <c r="C8" s="6"/>
      <c r="D8" s="6"/>
      <c r="E8" s="4"/>
    </row>
    <row r="9" spans="1:5" ht="12.75">
      <c r="A9" s="10" t="s">
        <v>37</v>
      </c>
      <c r="B9" s="10"/>
      <c r="C9" s="12">
        <v>36500000</v>
      </c>
      <c r="D9" s="12"/>
      <c r="E9" s="10" t="s">
        <v>63</v>
      </c>
    </row>
    <row r="10" spans="1:5" ht="12.75">
      <c r="A10" s="10"/>
      <c r="B10" s="10"/>
      <c r="C10" s="9"/>
      <c r="D10" s="9"/>
      <c r="E10" s="10" t="s">
        <v>64</v>
      </c>
    </row>
    <row r="11" spans="1:5" ht="12.75" customHeight="1">
      <c r="A11" s="10"/>
      <c r="B11" s="10"/>
      <c r="C11" s="9"/>
      <c r="D11" s="9"/>
      <c r="E11" s="10" t="s">
        <v>65</v>
      </c>
    </row>
    <row r="12" spans="1:5" ht="7.5" customHeight="1">
      <c r="A12" s="10"/>
      <c r="B12" s="10"/>
      <c r="C12" s="9"/>
      <c r="D12" s="9"/>
      <c r="E12" s="10"/>
    </row>
    <row r="13" spans="1:5" ht="12.75" customHeight="1">
      <c r="A13" s="10" t="s">
        <v>53</v>
      </c>
      <c r="B13" s="10"/>
      <c r="C13" s="12">
        <v>-730000</v>
      </c>
      <c r="D13" s="9"/>
      <c r="E13" s="10" t="s">
        <v>66</v>
      </c>
    </row>
    <row r="14" spans="1:5" ht="12.75" customHeight="1">
      <c r="A14" s="10" t="s">
        <v>54</v>
      </c>
      <c r="B14" s="10"/>
      <c r="C14" s="12">
        <v>-600457</v>
      </c>
      <c r="D14" s="9"/>
      <c r="E14" s="10" t="s">
        <v>55</v>
      </c>
    </row>
    <row r="15" spans="1:5" ht="12.75" customHeight="1">
      <c r="A15" s="10" t="s">
        <v>56</v>
      </c>
      <c r="B15" s="10"/>
      <c r="C15" s="12">
        <v>-150000</v>
      </c>
      <c r="D15" s="9"/>
      <c r="E15" s="10" t="s">
        <v>67</v>
      </c>
    </row>
    <row r="16" spans="1:5" ht="12.75" customHeight="1">
      <c r="A16" s="10"/>
      <c r="B16" s="10"/>
      <c r="C16" s="12"/>
      <c r="D16" s="9"/>
      <c r="E16" s="10" t="s">
        <v>59</v>
      </c>
    </row>
    <row r="17" spans="1:5" ht="7.5" customHeight="1">
      <c r="A17" s="10"/>
      <c r="B17" s="10"/>
      <c r="C17" s="19"/>
      <c r="D17" s="9"/>
      <c r="E17" s="10"/>
    </row>
    <row r="18" spans="1:5" ht="12.75">
      <c r="A18" s="10" t="s">
        <v>2</v>
      </c>
      <c r="B18" s="10"/>
      <c r="C18" s="12">
        <f>SUM(C9:C17)</f>
        <v>35019543</v>
      </c>
      <c r="D18" s="9"/>
      <c r="E18" s="10"/>
    </row>
    <row r="19" spans="1:5" ht="7.5" customHeight="1">
      <c r="A19" s="10"/>
      <c r="B19" s="10"/>
      <c r="C19" s="9"/>
      <c r="D19" s="9"/>
      <c r="E19" s="10"/>
    </row>
    <row r="20" spans="1:5" ht="12.75">
      <c r="A20" s="10" t="s">
        <v>16</v>
      </c>
      <c r="B20" s="10"/>
      <c r="C20" s="12">
        <v>792546</v>
      </c>
      <c r="D20" s="9"/>
      <c r="E20" s="15" t="s">
        <v>68</v>
      </c>
    </row>
    <row r="21" spans="1:5" ht="12.75" customHeight="1">
      <c r="A21" s="15" t="s">
        <v>52</v>
      </c>
      <c r="B21" s="15"/>
      <c r="C21" s="9"/>
      <c r="D21" s="9"/>
      <c r="E21" s="15" t="s">
        <v>69</v>
      </c>
    </row>
    <row r="22" spans="1:5" ht="12.75" customHeight="1">
      <c r="A22" s="15"/>
      <c r="B22" s="15"/>
      <c r="C22" s="9"/>
      <c r="D22" s="9"/>
      <c r="E22" s="15" t="s">
        <v>70</v>
      </c>
    </row>
    <row r="23" spans="1:5" ht="7.5" customHeight="1">
      <c r="A23" s="15"/>
      <c r="B23" s="15"/>
      <c r="C23" s="9"/>
      <c r="D23" s="9"/>
      <c r="E23" s="15"/>
    </row>
    <row r="24" spans="1:5" ht="12.75" customHeight="1">
      <c r="A24" s="15" t="s">
        <v>71</v>
      </c>
      <c r="B24" s="15"/>
      <c r="C24" s="9"/>
      <c r="D24" s="9"/>
      <c r="E24" s="15"/>
    </row>
    <row r="25" spans="1:5" ht="12.75" customHeight="1">
      <c r="A25" s="15" t="s">
        <v>72</v>
      </c>
      <c r="B25" s="15"/>
      <c r="C25" s="12">
        <v>1890000</v>
      </c>
      <c r="D25" s="9"/>
      <c r="E25" s="15"/>
    </row>
    <row r="26" spans="1:5" ht="7.5" customHeight="1">
      <c r="A26" s="15"/>
      <c r="B26" s="15"/>
      <c r="C26" s="9"/>
      <c r="D26" s="9"/>
      <c r="E26" s="15"/>
    </row>
    <row r="27" spans="1:5" ht="7.5" customHeight="1">
      <c r="A27" s="15"/>
      <c r="B27" s="15"/>
      <c r="C27" s="9"/>
      <c r="D27" s="9"/>
      <c r="E27" s="10"/>
    </row>
    <row r="28" spans="1:5" ht="12.75">
      <c r="A28" s="8" t="s">
        <v>3</v>
      </c>
      <c r="B28" s="8"/>
      <c r="C28" s="12">
        <f>SUM(C18:C25)</f>
        <v>37702089</v>
      </c>
      <c r="D28" s="9"/>
      <c r="E28" s="15"/>
    </row>
    <row r="29" spans="1:5" ht="12.75">
      <c r="A29" s="8"/>
      <c r="B29" s="8"/>
      <c r="C29" s="12"/>
      <c r="D29" s="9"/>
      <c r="E29" s="15"/>
    </row>
    <row r="30" spans="1:5" ht="12.75">
      <c r="A30" s="3" t="s">
        <v>4</v>
      </c>
      <c r="B30" s="3"/>
      <c r="C30" s="9"/>
      <c r="D30" s="9"/>
      <c r="E30" s="15"/>
    </row>
    <row r="31" spans="1:5" ht="7.5" customHeight="1">
      <c r="A31" s="3"/>
      <c r="B31" s="3"/>
      <c r="C31" s="9"/>
      <c r="D31" s="9"/>
      <c r="E31" s="15"/>
    </row>
    <row r="32" spans="1:5" ht="12.75">
      <c r="A32" s="10" t="s">
        <v>73</v>
      </c>
      <c r="B32" s="10"/>
      <c r="C32" s="12">
        <v>33758651</v>
      </c>
      <c r="D32" s="9"/>
      <c r="E32" s="15" t="s">
        <v>76</v>
      </c>
    </row>
    <row r="33" spans="1:5" ht="12.75">
      <c r="A33" s="10" t="s">
        <v>74</v>
      </c>
      <c r="B33" s="10"/>
      <c r="C33" s="12"/>
      <c r="D33" s="9"/>
      <c r="E33" s="15" t="s">
        <v>77</v>
      </c>
    </row>
    <row r="34" spans="1:5" ht="12.75">
      <c r="A34" s="10" t="s">
        <v>75</v>
      </c>
      <c r="B34" s="10"/>
      <c r="C34" s="12"/>
      <c r="D34" s="9"/>
      <c r="E34" s="15" t="s">
        <v>78</v>
      </c>
    </row>
    <row r="35" spans="1:5" ht="7.5" customHeight="1">
      <c r="A35" s="10"/>
      <c r="B35" s="10"/>
      <c r="C35" s="12"/>
      <c r="D35" s="9"/>
      <c r="E35" s="15"/>
    </row>
    <row r="36" spans="1:5" ht="12.75" customHeight="1">
      <c r="A36" s="10" t="s">
        <v>57</v>
      </c>
      <c r="B36" s="10"/>
      <c r="C36" s="12">
        <v>109000</v>
      </c>
      <c r="D36" s="9"/>
      <c r="E36" s="10" t="s">
        <v>79</v>
      </c>
    </row>
    <row r="37" spans="1:5" ht="12.75" customHeight="1">
      <c r="A37" s="10"/>
      <c r="B37" s="10"/>
      <c r="C37" s="12"/>
      <c r="D37" s="9"/>
      <c r="E37" s="10" t="s">
        <v>80</v>
      </c>
    </row>
    <row r="38" spans="1:5" ht="12.75" customHeight="1">
      <c r="A38" s="10"/>
      <c r="B38" s="10"/>
      <c r="C38" s="21"/>
      <c r="D38" s="9"/>
      <c r="E38" s="10" t="s">
        <v>81</v>
      </c>
    </row>
    <row r="39" spans="1:5" ht="12.75" customHeight="1">
      <c r="A39" s="10"/>
      <c r="B39" s="10"/>
      <c r="C39" s="21"/>
      <c r="D39" s="9"/>
      <c r="E39" s="10" t="s">
        <v>82</v>
      </c>
    </row>
    <row r="40" spans="1:5" ht="12.75" customHeight="1">
      <c r="A40" s="10"/>
      <c r="B40" s="10"/>
      <c r="C40" s="21"/>
      <c r="D40" s="9"/>
      <c r="E40" s="10" t="s">
        <v>83</v>
      </c>
    </row>
    <row r="41" spans="1:5" ht="7.5" customHeight="1">
      <c r="A41" s="10"/>
      <c r="B41" s="10"/>
      <c r="C41" s="21"/>
      <c r="D41" s="9"/>
      <c r="E41" s="10"/>
    </row>
    <row r="42" spans="1:5" ht="12.75" customHeight="1">
      <c r="A42" s="10" t="s">
        <v>6</v>
      </c>
      <c r="B42" s="10"/>
      <c r="C42" s="22">
        <v>3832500</v>
      </c>
      <c r="D42" s="9"/>
      <c r="E42" s="10" t="s">
        <v>84</v>
      </c>
    </row>
    <row r="43" spans="1:5" ht="12.75" customHeight="1">
      <c r="A43" s="10" t="s">
        <v>7</v>
      </c>
      <c r="B43" s="10"/>
      <c r="C43" s="9"/>
      <c r="D43" s="9"/>
      <c r="E43" s="10" t="s">
        <v>85</v>
      </c>
    </row>
    <row r="44" spans="1:5" ht="7.5" customHeight="1">
      <c r="A44" s="10"/>
      <c r="B44" s="10"/>
      <c r="C44" s="9"/>
      <c r="D44" s="9"/>
      <c r="E44" s="10"/>
    </row>
    <row r="45" spans="1:5" ht="7.5" customHeight="1">
      <c r="A45" s="10"/>
      <c r="B45" s="10"/>
      <c r="C45" s="9"/>
      <c r="D45" s="9"/>
      <c r="E45" s="20"/>
    </row>
    <row r="46" spans="1:5" ht="12.75" customHeight="1">
      <c r="A46" s="10" t="s">
        <v>58</v>
      </c>
      <c r="B46" s="10"/>
      <c r="C46" s="12">
        <v>1938</v>
      </c>
      <c r="D46" s="9"/>
      <c r="E46" s="20"/>
    </row>
    <row r="47" spans="1:5" ht="7.5" customHeight="1">
      <c r="A47" s="10"/>
      <c r="B47" s="10"/>
      <c r="C47" s="9"/>
      <c r="D47" s="9"/>
      <c r="E47" s="20"/>
    </row>
    <row r="48" spans="1:5" ht="12.75" customHeight="1">
      <c r="A48" s="8" t="s">
        <v>8</v>
      </c>
      <c r="B48" s="8"/>
      <c r="C48" s="12">
        <f>SUM(C32:C47)</f>
        <v>37702089</v>
      </c>
      <c r="D48" s="9"/>
      <c r="E48" s="4"/>
    </row>
    <row r="49" spans="1:5" ht="7.5" customHeight="1">
      <c r="A49" s="8"/>
      <c r="B49" s="8"/>
      <c r="C49" s="12"/>
      <c r="D49" s="9"/>
      <c r="E49" s="4"/>
    </row>
    <row r="50" spans="1:5" ht="7.5" customHeight="1">
      <c r="A50" s="6"/>
      <c r="B50" s="6"/>
      <c r="C50" s="7"/>
      <c r="D50" s="7"/>
      <c r="E50" s="6"/>
    </row>
    <row r="51" spans="1:5" ht="12.75">
      <c r="A51" s="3" t="s">
        <v>89</v>
      </c>
      <c r="B51" s="10"/>
      <c r="C51" s="12"/>
      <c r="D51" s="7"/>
      <c r="E51" s="4"/>
    </row>
    <row r="52" spans="1:5" ht="12.75">
      <c r="A52" s="10"/>
      <c r="B52" s="10"/>
      <c r="C52" s="12"/>
      <c r="D52" s="7"/>
      <c r="E52" s="4"/>
    </row>
    <row r="53" spans="1:5" ht="12.75">
      <c r="A53" s="10" t="s">
        <v>90</v>
      </c>
      <c r="B53" s="10"/>
      <c r="C53" s="12">
        <v>7364878</v>
      </c>
      <c r="D53" s="7"/>
      <c r="E53" s="15" t="s">
        <v>91</v>
      </c>
    </row>
    <row r="54" spans="1:5" ht="12.75" customHeight="1">
      <c r="A54" s="4"/>
      <c r="B54" s="4"/>
      <c r="C54" s="7"/>
      <c r="D54" s="7"/>
      <c r="E54" s="15" t="s">
        <v>92</v>
      </c>
    </row>
    <row r="55" spans="1:5" ht="7.5" customHeight="1">
      <c r="A55" s="4"/>
      <c r="B55" s="4"/>
      <c r="C55" s="7"/>
      <c r="D55" s="7"/>
      <c r="E55" s="15"/>
    </row>
    <row r="56" spans="1:5" ht="12.75" customHeight="1">
      <c r="A56" s="15" t="s">
        <v>9</v>
      </c>
      <c r="B56" s="4"/>
      <c r="C56" s="12">
        <v>-3225207</v>
      </c>
      <c r="D56" s="4"/>
      <c r="E56" s="15" t="s">
        <v>93</v>
      </c>
    </row>
    <row r="57" spans="1:5" ht="7.5" customHeight="1">
      <c r="A57" s="15"/>
      <c r="B57" s="4"/>
      <c r="C57" s="12"/>
      <c r="D57" s="4"/>
      <c r="E57" s="15"/>
    </row>
    <row r="58" spans="1:5" ht="12.75" customHeight="1">
      <c r="A58" s="15" t="s">
        <v>10</v>
      </c>
      <c r="B58" s="4"/>
      <c r="C58" s="12">
        <f>C53+C56</f>
        <v>4139671</v>
      </c>
      <c r="D58" s="4"/>
      <c r="E58" s="15" t="s">
        <v>94</v>
      </c>
    </row>
    <row r="59" spans="1:5" ht="12.75" customHeight="1">
      <c r="A59" s="15"/>
      <c r="B59" s="4"/>
      <c r="C59" s="12"/>
      <c r="D59" s="4"/>
      <c r="E59" s="15" t="s">
        <v>86</v>
      </c>
    </row>
    <row r="60" spans="1:5" ht="7.5" customHeight="1">
      <c r="A60" s="15"/>
      <c r="B60" s="4"/>
      <c r="C60" s="12"/>
      <c r="D60" s="4"/>
      <c r="E60" s="15"/>
    </row>
    <row r="61" spans="1:5" ht="12.75" customHeight="1">
      <c r="A61" s="15" t="s">
        <v>95</v>
      </c>
      <c r="B61" s="4"/>
      <c r="C61" s="12">
        <v>-2215533</v>
      </c>
      <c r="D61" s="4"/>
      <c r="E61" s="15" t="s">
        <v>96</v>
      </c>
    </row>
    <row r="62" spans="1:5" ht="12.75" customHeight="1">
      <c r="A62" s="15"/>
      <c r="B62" s="4"/>
      <c r="C62" s="12"/>
      <c r="D62" s="4"/>
      <c r="E62" s="15" t="s">
        <v>97</v>
      </c>
    </row>
    <row r="63" spans="1:5" ht="12.75" customHeight="1">
      <c r="A63" s="15"/>
      <c r="B63" s="4"/>
      <c r="C63" s="12"/>
      <c r="D63" s="4"/>
      <c r="E63" s="15" t="s">
        <v>98</v>
      </c>
    </row>
    <row r="64" spans="1:5" ht="13.5" customHeight="1">
      <c r="A64" s="15" t="s">
        <v>99</v>
      </c>
      <c r="B64" s="4"/>
      <c r="C64" s="12">
        <f>+C58+C61</f>
        <v>1924138</v>
      </c>
      <c r="D64" s="4"/>
      <c r="E64" s="15"/>
    </row>
    <row r="65" spans="1:5" ht="13.5" customHeight="1">
      <c r="A65" s="15"/>
      <c r="B65" s="4"/>
      <c r="C65" s="12"/>
      <c r="D65" s="4"/>
      <c r="E65" s="15"/>
    </row>
    <row r="66" spans="1:5" ht="12.75" customHeight="1">
      <c r="A66" s="15"/>
      <c r="B66" s="4"/>
      <c r="C66" s="23"/>
      <c r="D66" s="4"/>
      <c r="E66" s="15"/>
    </row>
    <row r="67" spans="1:5" ht="12.75" customHeight="1">
      <c r="A67" s="15" t="s">
        <v>112</v>
      </c>
      <c r="B67" s="4"/>
      <c r="C67" s="12">
        <v>10169658</v>
      </c>
      <c r="D67" s="4"/>
      <c r="E67" s="15" t="s">
        <v>108</v>
      </c>
    </row>
    <row r="68" spans="1:5" ht="12.75" customHeight="1">
      <c r="A68" s="15" t="s">
        <v>106</v>
      </c>
      <c r="B68" s="4"/>
      <c r="C68" s="12"/>
      <c r="D68" s="4"/>
      <c r="E68" s="15" t="s">
        <v>109</v>
      </c>
    </row>
    <row r="69" spans="1:5" ht="7.5" customHeight="1">
      <c r="A69" s="15"/>
      <c r="B69" s="4"/>
      <c r="C69" s="12"/>
      <c r="D69" s="4"/>
      <c r="E69" s="15"/>
    </row>
    <row r="70" spans="1:5" ht="12.75" customHeight="1">
      <c r="A70" s="15" t="s">
        <v>9</v>
      </c>
      <c r="B70" s="4"/>
      <c r="C70" s="12">
        <v>-3387803</v>
      </c>
      <c r="D70" s="4"/>
      <c r="E70" s="15" t="s">
        <v>93</v>
      </c>
    </row>
    <row r="71" spans="1:5" ht="7.5" customHeight="1">
      <c r="A71" s="15"/>
      <c r="B71" s="4"/>
      <c r="C71" s="12"/>
      <c r="D71" s="4"/>
      <c r="E71" s="15"/>
    </row>
    <row r="72" spans="1:5" ht="12.75" customHeight="1">
      <c r="A72" s="15" t="s">
        <v>10</v>
      </c>
      <c r="B72" s="4"/>
      <c r="C72" s="12">
        <f>+C67+C70</f>
        <v>6781855</v>
      </c>
      <c r="D72" s="4"/>
      <c r="E72" s="15"/>
    </row>
    <row r="73" spans="1:5" ht="7.5" customHeight="1">
      <c r="A73" s="15"/>
      <c r="B73" s="4"/>
      <c r="C73" s="12"/>
      <c r="D73" s="4"/>
      <c r="E73" s="15"/>
    </row>
    <row r="74" spans="1:5" ht="12.75" customHeight="1">
      <c r="A74" s="15" t="s">
        <v>107</v>
      </c>
      <c r="B74" s="4"/>
      <c r="C74" s="12">
        <v>-2832389</v>
      </c>
      <c r="D74" s="4"/>
      <c r="E74" s="15" t="s">
        <v>110</v>
      </c>
    </row>
    <row r="75" spans="1:5" ht="12.75" customHeight="1">
      <c r="A75" s="24" t="s">
        <v>106</v>
      </c>
      <c r="B75" s="4"/>
      <c r="C75" s="12"/>
      <c r="D75" s="4"/>
      <c r="E75" s="15" t="s">
        <v>111</v>
      </c>
    </row>
    <row r="76" spans="1:5" ht="7.5" customHeight="1">
      <c r="A76" s="15"/>
      <c r="B76" s="4"/>
      <c r="C76" s="12"/>
      <c r="D76" s="4"/>
      <c r="E76" s="15"/>
    </row>
    <row r="77" spans="1:5" ht="13.5" customHeight="1">
      <c r="A77" s="15" t="s">
        <v>99</v>
      </c>
      <c r="B77" s="4"/>
      <c r="C77" s="12">
        <f>+C72+C74</f>
        <v>3949466</v>
      </c>
      <c r="D77" s="4"/>
      <c r="E77" s="15"/>
    </row>
    <row r="78" spans="1:5" ht="12.75" customHeight="1">
      <c r="A78" s="15"/>
      <c r="B78" s="4"/>
      <c r="C78" s="23"/>
      <c r="D78" s="4"/>
      <c r="E78" s="15"/>
    </row>
    <row r="79" spans="1:5" ht="13.5" customHeight="1">
      <c r="A79" s="15" t="s">
        <v>100</v>
      </c>
      <c r="B79" s="4"/>
      <c r="C79" s="12">
        <f>+C64+C77</f>
        <v>5873604</v>
      </c>
      <c r="D79" s="4"/>
      <c r="E79" s="15" t="s">
        <v>104</v>
      </c>
    </row>
    <row r="80" spans="1:5" ht="13.5" customHeight="1">
      <c r="A80" s="15"/>
      <c r="B80" s="4"/>
      <c r="C80" s="23"/>
      <c r="D80" s="4"/>
      <c r="E80" s="15" t="s">
        <v>105</v>
      </c>
    </row>
    <row r="81" spans="1:5" ht="12.75" customHeight="1">
      <c r="A81" s="15"/>
      <c r="B81" s="4"/>
      <c r="C81" s="23"/>
      <c r="D81" s="4"/>
      <c r="E81" s="15"/>
    </row>
    <row r="82" spans="1:5" ht="12.75" customHeight="1">
      <c r="A82" s="15" t="s">
        <v>101</v>
      </c>
      <c r="B82" s="4"/>
      <c r="C82" s="12">
        <v>2725000</v>
      </c>
      <c r="D82" s="4"/>
      <c r="E82" s="15" t="s">
        <v>102</v>
      </c>
    </row>
    <row r="83" spans="1:5" ht="12.75" customHeight="1">
      <c r="A83" s="15"/>
      <c r="B83" s="4"/>
      <c r="C83" s="12"/>
      <c r="D83" s="4"/>
      <c r="E83" s="15" t="s">
        <v>103</v>
      </c>
    </row>
    <row r="84" spans="1:5" ht="7.5" customHeight="1">
      <c r="A84" s="15"/>
      <c r="B84" s="4"/>
      <c r="C84" s="12"/>
      <c r="D84" s="4"/>
      <c r="E84" s="15"/>
    </row>
    <row r="85" spans="1:5" ht="12.75" customHeight="1">
      <c r="A85" s="15" t="s">
        <v>11</v>
      </c>
      <c r="B85" s="4"/>
      <c r="C85" s="11">
        <f>C79/C82</f>
        <v>2.1554510091743118</v>
      </c>
      <c r="D85" s="4"/>
      <c r="E85" s="15"/>
    </row>
    <row r="86" spans="1:5" ht="12.75" customHeight="1">
      <c r="A86" s="15"/>
      <c r="B86" s="4"/>
      <c r="C86" s="12"/>
      <c r="D86" s="4"/>
      <c r="E86" s="15"/>
    </row>
    <row r="87" spans="1:10" ht="12.75">
      <c r="A87" s="15" t="s">
        <v>87</v>
      </c>
      <c r="B87" s="4"/>
      <c r="J87" s="14"/>
    </row>
    <row r="88" spans="1:10" ht="12.75">
      <c r="A88" s="10" t="s">
        <v>88</v>
      </c>
      <c r="B88" s="4"/>
      <c r="J88" s="14"/>
    </row>
    <row r="89" spans="1:10" ht="12.75">
      <c r="A89" s="10"/>
      <c r="B89" s="10"/>
      <c r="C89" s="11"/>
      <c r="E89" s="4"/>
      <c r="J89" s="14"/>
    </row>
    <row r="90" spans="1:10" ht="12.75">
      <c r="A90" s="15"/>
      <c r="B90" s="15"/>
      <c r="C90" s="7"/>
      <c r="E90" s="4"/>
      <c r="J90" s="14"/>
    </row>
    <row r="91" spans="5:10" ht="12.75">
      <c r="E91" s="4"/>
      <c r="J91" s="14"/>
    </row>
    <row r="92" spans="5:10" ht="12.75">
      <c r="E92" s="4"/>
      <c r="J92" s="14"/>
    </row>
    <row r="93" ht="10.5">
      <c r="J93" s="14"/>
    </row>
    <row r="94" ht="10.5">
      <c r="J94" s="14"/>
    </row>
    <row r="95" ht="10.5">
      <c r="J95" s="14"/>
    </row>
    <row r="96" ht="10.5">
      <c r="J96" s="14"/>
    </row>
    <row r="97" ht="10.5">
      <c r="J97" s="14"/>
    </row>
    <row r="98" ht="10.5">
      <c r="J98" s="14"/>
    </row>
    <row r="99" ht="10.5">
      <c r="J99" s="14"/>
    </row>
    <row r="100" ht="10.5">
      <c r="J100" s="14"/>
    </row>
    <row r="101" ht="10.5">
      <c r="J101" s="14"/>
    </row>
    <row r="102" ht="10.5">
      <c r="J102" s="14"/>
    </row>
    <row r="103" ht="10.5">
      <c r="J103" s="14"/>
    </row>
    <row r="104" ht="10.5">
      <c r="J104" s="14"/>
    </row>
    <row r="105" ht="10.5">
      <c r="J105" s="14"/>
    </row>
    <row r="106" ht="10.5">
      <c r="J106" s="14"/>
    </row>
    <row r="107" ht="10.5">
      <c r="J107" s="14"/>
    </row>
    <row r="108" ht="10.5">
      <c r="J108" s="14"/>
    </row>
    <row r="109" ht="10.5">
      <c r="J109" s="14"/>
    </row>
    <row r="110" ht="10.5">
      <c r="J110" s="14"/>
    </row>
    <row r="111" ht="10.5">
      <c r="J111" s="14"/>
    </row>
  </sheetData>
  <mergeCells count="1">
    <mergeCell ref="A1:E1"/>
  </mergeCells>
  <printOptions horizontalCentered="1"/>
  <pageMargins left="0" right="0" top="0.5" bottom="0.25" header="0.5" footer="0.5"/>
  <pageSetup horizontalDpi="300" verticalDpi="300" orientation="portrait" scale="70" r:id="rId1"/>
  <headerFooter alignWithMargins="0">
    <oddFooter>&amp;C&amp;N&amp;RFIULakeviewHousinglBOG5-27-04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FLDOE</cp:lastModifiedBy>
  <cp:lastPrinted>2004-05-13T12:21:45Z</cp:lastPrinted>
  <dcterms:created xsi:type="dcterms:W3CDTF">1997-09-03T20:59:02Z</dcterms:created>
  <dcterms:modified xsi:type="dcterms:W3CDTF">2004-05-13T12:37:05Z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1400260524</vt:i4>
  </property>
  <property fmtid="{D5CDD505-2E9C-101B-9397-08002B2CF9AE}" pid="4" name="_EmailSubje">
    <vt:lpwstr>FIU BOG Meeting Agenda Item</vt:lpwstr>
  </property>
  <property fmtid="{D5CDD505-2E9C-101B-9397-08002B2CF9AE}" pid="5" name="_AuthorEma">
    <vt:lpwstr>Bernice.Quick@fldoe.org</vt:lpwstr>
  </property>
  <property fmtid="{D5CDD505-2E9C-101B-9397-08002B2CF9AE}" pid="6" name="_AuthorEmailDisplayNa">
    <vt:lpwstr>Quick, Bernice</vt:lpwstr>
  </property>
</Properties>
</file>