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815" activeTab="0"/>
  </bookViews>
  <sheets>
    <sheet name="0304AUX" sheetId="1" r:id="rId1"/>
  </sheets>
  <definedNames>
    <definedName name="_xlnm.Print_Area" localSheetId="0">'0304AUX'!$A$12:$F$34</definedName>
    <definedName name="Print_Area_MI">#REF!</definedName>
    <definedName name="_xlnm.Print_Titles" localSheetId="0">'0304AUX'!$1:$10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<sst xmlns="http://schemas.openxmlformats.org/spreadsheetml/2006/main" count="120" uniqueCount="72">
  <si>
    <t>STATE UNIVERSITY SYSTEM OF FLORIDA</t>
  </si>
  <si>
    <t>AUXILIARY ENTERPRISES</t>
  </si>
  <si>
    <t>UNIVERSITY</t>
  </si>
  <si>
    <t>POSITIONS</t>
  </si>
  <si>
    <t>-</t>
  </si>
  <si>
    <t xml:space="preserve"> </t>
  </si>
  <si>
    <t xml:space="preserve">  University of Florida</t>
  </si>
  <si>
    <t xml:space="preserve">  Florida State University</t>
  </si>
  <si>
    <t xml:space="preserve">  University of South Florida</t>
  </si>
  <si>
    <t xml:space="preserve">  Florida Atlantic University</t>
  </si>
  <si>
    <t xml:space="preserve">  University of West Florida</t>
  </si>
  <si>
    <t xml:space="preserve">  University of Central Florida</t>
  </si>
  <si>
    <t xml:space="preserve">  Florida International University</t>
  </si>
  <si>
    <t xml:space="preserve">  University of North Florida</t>
  </si>
  <si>
    <t xml:space="preserve">        ==========</t>
  </si>
  <si>
    <t xml:space="preserve">   ------------</t>
  </si>
  <si>
    <t xml:space="preserve">      -----------------</t>
  </si>
  <si>
    <t xml:space="preserve">  Florida A&amp;M University</t>
  </si>
  <si>
    <t xml:space="preserve">  Florida Gulf Coast University</t>
  </si>
  <si>
    <t>7.9 PLANT OPERATIONS &amp; MAINTENANCE</t>
  </si>
  <si>
    <t>N/A</t>
  </si>
  <si>
    <t>ACTIVITY</t>
  </si>
  <si>
    <t>6.0 FOOD SERVICES</t>
  </si>
  <si>
    <t>6.2 HOUSING OPERATIONS</t>
  </si>
  <si>
    <t>6.3 PRINTING &amp; DUPLICATING</t>
  </si>
  <si>
    <t>6.6 BOOKSTORES</t>
  </si>
  <si>
    <t>6.7 TELEPHONES/TELECOMMUNICATIONS</t>
  </si>
  <si>
    <t>6.8 A/V SERVICES</t>
  </si>
  <si>
    <t>6.9 CENTRAL STORES</t>
  </si>
  <si>
    <t>7.0 POSTAL SERVICES</t>
  </si>
  <si>
    <t>7.1 STUDENT HEALTH CENTERS</t>
  </si>
  <si>
    <t>7.2 STUDENT CENTERS</t>
  </si>
  <si>
    <t>7.4 TRAFFIC/PARKING/TRANSPORTATION</t>
  </si>
  <si>
    <t>7.5 BROADCASTING</t>
  </si>
  <si>
    <t>7.6 SCHOOLS FOR CHILDREN</t>
  </si>
  <si>
    <t>7.7 AUXILIARY ADMINISTRATION</t>
  </si>
  <si>
    <t>7.8 CONTINUING EDUCATION</t>
  </si>
  <si>
    <t>8.0 ACADEMIC DEPT. SALES &amp; SERVICES:</t>
  </si>
  <si>
    <t>8.1 HEALTH/MEDICAL CENTER SERVICES</t>
  </si>
  <si>
    <t>8.2 LAUNDRY SERVICES</t>
  </si>
  <si>
    <t>8.7 EXTRACURRICULAR ACTIVITIES</t>
  </si>
  <si>
    <t>9.0 UNALLOCATED RESERVE</t>
  </si>
  <si>
    <t>9.1 OTHER AUXILIARY ENTERPRISES</t>
  </si>
  <si>
    <t>9.2 DATA CTR. OPER./COMPUTER SVCS</t>
  </si>
  <si>
    <t>TOTAL AUXILIARY ENTERPRISES</t>
  </si>
  <si>
    <t>=</t>
  </si>
  <si>
    <t>ACTUAL</t>
  </si>
  <si>
    <t>ESTIMATED</t>
  </si>
  <si>
    <t>EXPENDITURES</t>
  </si>
  <si>
    <t>-------------</t>
  </si>
  <si>
    <t xml:space="preserve">         ==========</t>
  </si>
  <si>
    <t xml:space="preserve">       =======</t>
  </si>
  <si>
    <t xml:space="preserve">  New College of Florida</t>
  </si>
  <si>
    <t>services, extracurricular activities, and data center operations/computer services.</t>
  </si>
  <si>
    <t>telecommunications, audio/visual services, central stores, postal services, student health centers, student centers,</t>
  </si>
  <si>
    <t xml:space="preserve">traffic/parking/transportation, broadcasting, schools for children, auxiliary administration, continuing education, </t>
  </si>
  <si>
    <t>2003-2004</t>
  </si>
  <si>
    <t>----------------------</t>
  </si>
  <si>
    <t>-----------------------</t>
  </si>
  <si>
    <t>---------------</t>
  </si>
  <si>
    <t xml:space="preserve"> ---------------------------------------------------</t>
  </si>
  <si>
    <t xml:space="preserve">      ------------</t>
  </si>
  <si>
    <t xml:space="preserve">    =======</t>
  </si>
  <si>
    <t xml:space="preserve">  Total</t>
  </si>
  <si>
    <t>======</t>
  </si>
  <si>
    <t xml:space="preserve">                 -----------</t>
  </si>
  <si>
    <t>% CHANGE</t>
  </si>
  <si>
    <t>Auxiliary activities include: food services, housing operations, printing and duplicating, bookstores, telephones and</t>
  </si>
  <si>
    <t xml:space="preserve">plant operations and maintenance, academic department sales and services, health/medical center services, laundry </t>
  </si>
  <si>
    <t>2004-2005</t>
  </si>
  <si>
    <t>FROM 2003-2004</t>
  </si>
  <si>
    <t>TO 2004-2005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</si>
</sst>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#,##0.0_);\(#,##0.0\)"/>
    <numFmt numFmtId="167" formatCode="#,##0.0"/>
    <numFmt numFmtId="168" formatCode="0.0%"/>
    <numFmt numFmtId="169" formatCode="#,##0.000_);\(#,##0.000\)"/>
    <numFmt numFmtId="170" formatCode="#,##0.0000_);\(#,##0.0000\)"/>
  </numFmts>
  <fonts count="10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i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">
    <xf numFmtId="164" fontId="0" fillId="0" borderId="0" xfId="0" applyAlignment="1">
      <alignment/>
    </xf>
    <xf numFmtId="164" fontId="6" fillId="0" borderId="0" xfId="0" applyFont="1" applyAlignment="1">
      <alignment horizontal="centerContinuous"/>
    </xf>
    <xf numFmtId="164" fontId="5" fillId="0" borderId="0" xfId="0" applyFont="1" applyAlignment="1">
      <alignment horizontal="centerContinuous"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center"/>
      <protection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 horizontal="fill"/>
      <protection/>
    </xf>
    <xf numFmtId="39" fontId="6" fillId="0" borderId="0" xfId="0" applyNumberFormat="1" applyFont="1" applyAlignment="1" applyProtection="1">
      <alignment/>
      <protection/>
    </xf>
    <xf numFmtId="10" fontId="6" fillId="0" borderId="0" xfId="0" applyNumberFormat="1" applyFont="1" applyAlignment="1" applyProtection="1">
      <alignment/>
      <protection/>
    </xf>
    <xf numFmtId="10" fontId="6" fillId="0" borderId="0" xfId="0" applyNumberFormat="1" applyFont="1" applyAlignment="1" applyProtection="1">
      <alignment horizontal="left"/>
      <protection/>
    </xf>
    <xf numFmtId="164" fontId="6" fillId="0" borderId="0" xfId="0" applyFont="1" applyAlignment="1" applyProtection="1">
      <alignment/>
      <protection/>
    </xf>
    <xf numFmtId="10" fontId="6" fillId="0" borderId="0" xfId="0" applyNumberFormat="1" applyFont="1" applyAlignment="1" applyProtection="1">
      <alignment horizontal="right"/>
      <protection/>
    </xf>
    <xf numFmtId="164" fontId="7" fillId="0" borderId="0" xfId="0" applyFont="1" applyAlignment="1" applyProtection="1">
      <alignment horizontal="center"/>
      <protection/>
    </xf>
    <xf numFmtId="39" fontId="7" fillId="0" borderId="0" xfId="0" applyNumberFormat="1" applyFont="1" applyAlignment="1" applyProtection="1">
      <alignment/>
      <protection/>
    </xf>
    <xf numFmtId="39" fontId="6" fillId="0" borderId="1" xfId="0" applyNumberFormat="1" applyFont="1" applyBorder="1" applyAlignment="1" applyProtection="1">
      <alignment/>
      <protection/>
    </xf>
    <xf numFmtId="164" fontId="8" fillId="0" borderId="0" xfId="0" applyFont="1" applyAlignment="1" applyProtection="1">
      <alignment horizontal="left"/>
      <protection/>
    </xf>
    <xf numFmtId="164" fontId="8" fillId="0" borderId="0" xfId="0" applyFont="1" applyAlignment="1">
      <alignment/>
    </xf>
    <xf numFmtId="10" fontId="8" fillId="0" borderId="0" xfId="0" applyNumberFormat="1" applyFont="1" applyAlignment="1" applyProtection="1">
      <alignment/>
      <protection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 applyProtection="1">
      <alignment/>
      <protection/>
    </xf>
    <xf numFmtId="164" fontId="8" fillId="0" borderId="0" xfId="0" applyFont="1" applyAlignment="1">
      <alignment horizontal="center"/>
    </xf>
    <xf numFmtId="164" fontId="8" fillId="0" borderId="0" xfId="0" applyFont="1" applyAlignment="1" quotePrefix="1">
      <alignment/>
    </xf>
    <xf numFmtId="164" fontId="8" fillId="0" borderId="0" xfId="0" applyFont="1" applyAlignment="1" quotePrefix="1">
      <alignment horizontal="center"/>
    </xf>
    <xf numFmtId="164" fontId="9" fillId="0" borderId="0" xfId="0" applyFont="1" applyAlignment="1">
      <alignment horizontal="centerContinuous"/>
    </xf>
    <xf numFmtId="6" fontId="6" fillId="0" borderId="0" xfId="0" applyNumberFormat="1" applyFont="1" applyAlignment="1" applyProtection="1">
      <alignment/>
      <protection/>
    </xf>
    <xf numFmtId="6" fontId="5" fillId="0" borderId="0" xfId="0" applyNumberFormat="1" applyFont="1" applyAlignment="1">
      <alignment horizontal="centerContinuous"/>
    </xf>
    <xf numFmtId="6" fontId="8" fillId="0" borderId="0" xfId="0" applyNumberFormat="1" applyFont="1" applyAlignment="1">
      <alignment horizontal="center"/>
    </xf>
    <xf numFmtId="6" fontId="8" fillId="0" borderId="0" xfId="0" applyNumberFormat="1" applyFont="1" applyAlignment="1" quotePrefix="1">
      <alignment horizontal="center"/>
    </xf>
    <xf numFmtId="6" fontId="6" fillId="0" borderId="0" xfId="0" applyNumberFormat="1" applyFont="1" applyAlignment="1">
      <alignment/>
    </xf>
    <xf numFmtId="6" fontId="6" fillId="0" borderId="0" xfId="0" applyNumberFormat="1" applyFont="1" applyAlignment="1" applyProtection="1">
      <alignment horizontal="left"/>
      <protection/>
    </xf>
    <xf numFmtId="6" fontId="8" fillId="0" borderId="0" xfId="0" applyNumberFormat="1" applyFont="1" applyAlignment="1">
      <alignment/>
    </xf>
    <xf numFmtId="6" fontId="8" fillId="0" borderId="0" xfId="0" applyNumberFormat="1" applyFont="1" applyAlignment="1" applyProtection="1">
      <alignment/>
      <protection/>
    </xf>
    <xf numFmtId="6" fontId="8" fillId="0" borderId="0" xfId="0" applyNumberFormat="1" applyFont="1" applyAlignment="1" applyProtection="1">
      <alignment horizontal="left"/>
      <protection/>
    </xf>
    <xf numFmtId="6" fontId="7" fillId="0" borderId="0" xfId="0" applyNumberFormat="1" applyFont="1" applyAlignment="1" applyProtection="1">
      <alignment/>
      <protection/>
    </xf>
    <xf numFmtId="6" fontId="6" fillId="0" borderId="0" xfId="0" applyNumberFormat="1" applyFont="1" applyAlignment="1" applyProtection="1">
      <alignment horizontal="fill"/>
      <protection/>
    </xf>
    <xf numFmtId="6" fontId="6" fillId="0" borderId="1" xfId="0" applyNumberFormat="1" applyFont="1" applyBorder="1" applyAlignment="1" applyProtection="1">
      <alignment/>
      <protection/>
    </xf>
    <xf numFmtId="6" fontId="6" fillId="0" borderId="0" xfId="0" applyNumberFormat="1" applyFont="1" applyAlignment="1">
      <alignment horizontal="centerContinuous"/>
    </xf>
    <xf numFmtId="39" fontId="8" fillId="0" borderId="0" xfId="0" applyNumberFormat="1" applyFont="1" applyAlignment="1" applyProtection="1">
      <alignment horizontal="right"/>
      <protection/>
    </xf>
    <xf numFmtId="6" fontId="8" fillId="0" borderId="0" xfId="0" applyNumberFormat="1" applyFont="1" applyAlignment="1" applyProtection="1">
      <alignment horizontal="right"/>
      <protection/>
    </xf>
    <xf numFmtId="164" fontId="8" fillId="0" borderId="0" xfId="0" applyFont="1" applyAlignment="1" applyProtection="1">
      <alignment horizontal="right"/>
      <protection/>
    </xf>
    <xf numFmtId="10" fontId="8" fillId="0" borderId="0" xfId="0" applyNumberFormat="1" applyFont="1" applyAlignment="1" applyProtection="1" quotePrefix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1">
      <pane ySplit="10" topLeftCell="BM14" activePane="bottomLeft" state="frozen"/>
      <selection pane="topLeft" activeCell="A1" sqref="A1"/>
      <selection pane="bottomLeft" activeCell="A1" sqref="A1"/>
    </sheetView>
  </sheetViews>
  <sheetFormatPr defaultColWidth="9.33203125" defaultRowHeight="10.5"/>
  <cols>
    <col min="1" max="1" width="37.83203125" style="3" customWidth="1"/>
    <col min="2" max="2" width="12.5" style="3" customWidth="1"/>
    <col min="3" max="3" width="17.5" style="28" customWidth="1"/>
    <col min="4" max="4" width="12.66015625" style="3" customWidth="1"/>
    <col min="5" max="5" width="18.16015625" style="28" customWidth="1"/>
    <col min="6" max="6" width="16.83203125" style="3" customWidth="1"/>
    <col min="7" max="16384" width="9.33203125" style="3" customWidth="1"/>
  </cols>
  <sheetData>
    <row r="1" spans="1:6" ht="13.5">
      <c r="A1" s="23" t="s">
        <v>0</v>
      </c>
      <c r="B1" s="1"/>
      <c r="C1" s="25"/>
      <c r="D1" s="2"/>
      <c r="E1" s="36"/>
      <c r="F1" s="1"/>
    </row>
    <row r="2" spans="1:6" ht="13.5">
      <c r="A2" s="23" t="s">
        <v>1</v>
      </c>
      <c r="B2" s="1"/>
      <c r="C2" s="25"/>
      <c r="D2" s="2"/>
      <c r="E2" s="36"/>
      <c r="F2" s="1"/>
    </row>
    <row r="3" spans="1:6" ht="13.5">
      <c r="A3" s="23" t="s">
        <v>69</v>
      </c>
      <c r="B3" s="1"/>
      <c r="C3" s="25"/>
      <c r="D3" s="2"/>
      <c r="E3" s="36"/>
      <c r="F3" s="1"/>
    </row>
    <row r="4" spans="1:6" ht="13.5">
      <c r="A4" s="23"/>
      <c r="B4" s="1"/>
      <c r="C4" s="25"/>
      <c r="D4" s="2"/>
      <c r="E4" s="36"/>
      <c r="F4" s="1"/>
    </row>
    <row r="6" ht="12.75">
      <c r="F6" s="20" t="s">
        <v>48</v>
      </c>
    </row>
    <row r="7" spans="1:6" ht="12.75">
      <c r="A7" s="16"/>
      <c r="B7" s="20"/>
      <c r="C7" s="20" t="s">
        <v>56</v>
      </c>
      <c r="D7" s="20"/>
      <c r="E7" s="20" t="s">
        <v>69</v>
      </c>
      <c r="F7" s="20" t="s">
        <v>66</v>
      </c>
    </row>
    <row r="8" spans="1:6" ht="12.75">
      <c r="A8" s="16"/>
      <c r="B8" s="20" t="s">
        <v>56</v>
      </c>
      <c r="C8" s="26" t="s">
        <v>46</v>
      </c>
      <c r="D8" s="20" t="s">
        <v>69</v>
      </c>
      <c r="E8" s="26" t="s">
        <v>47</v>
      </c>
      <c r="F8" s="26" t="s">
        <v>70</v>
      </c>
    </row>
    <row r="9" spans="1:6" ht="12.75">
      <c r="A9" s="20" t="s">
        <v>2</v>
      </c>
      <c r="B9" s="20" t="s">
        <v>3</v>
      </c>
      <c r="C9" s="26" t="s">
        <v>48</v>
      </c>
      <c r="D9" s="20" t="s">
        <v>3</v>
      </c>
      <c r="E9" s="26" t="s">
        <v>48</v>
      </c>
      <c r="F9" s="26" t="s">
        <v>71</v>
      </c>
    </row>
    <row r="10" spans="1:6" ht="12.75">
      <c r="A10" s="21" t="s">
        <v>60</v>
      </c>
      <c r="B10" s="22" t="s">
        <v>59</v>
      </c>
      <c r="C10" s="27" t="s">
        <v>57</v>
      </c>
      <c r="D10" s="22" t="s">
        <v>59</v>
      </c>
      <c r="E10" s="27" t="s">
        <v>58</v>
      </c>
      <c r="F10" s="22" t="s">
        <v>49</v>
      </c>
    </row>
    <row r="12" spans="2:6" s="16" customFormat="1" ht="12.75">
      <c r="B12" s="18"/>
      <c r="C12" s="30"/>
      <c r="E12" s="30"/>
      <c r="F12" s="17"/>
    </row>
    <row r="13" spans="1:6" s="16" customFormat="1" ht="13.5" customHeight="1">
      <c r="A13" s="15" t="s">
        <v>6</v>
      </c>
      <c r="B13" s="19">
        <v>1708.91</v>
      </c>
      <c r="C13" s="31">
        <v>219731242</v>
      </c>
      <c r="D13" s="19">
        <v>1804.86</v>
      </c>
      <c r="E13" s="31">
        <v>244264257</v>
      </c>
      <c r="F13" s="17">
        <f aca="true" t="shared" si="0" ref="F13:F23">(E13-C13)/C13</f>
        <v>0.11165009935182545</v>
      </c>
    </row>
    <row r="14" spans="1:6" s="16" customFormat="1" ht="13.5" customHeight="1">
      <c r="A14" s="15" t="s">
        <v>7</v>
      </c>
      <c r="B14" s="19">
        <v>957.52</v>
      </c>
      <c r="C14" s="31">
        <v>147799821</v>
      </c>
      <c r="D14" s="19">
        <v>963.17</v>
      </c>
      <c r="E14" s="31">
        <v>161241828</v>
      </c>
      <c r="F14" s="17">
        <f t="shared" si="0"/>
        <v>0.09094738348837378</v>
      </c>
    </row>
    <row r="15" spans="1:6" s="16" customFormat="1" ht="13.5" customHeight="1">
      <c r="A15" s="15" t="s">
        <v>17</v>
      </c>
      <c r="B15" s="19">
        <v>184.66</v>
      </c>
      <c r="C15" s="31">
        <v>23674785</v>
      </c>
      <c r="D15" s="19">
        <v>181.84</v>
      </c>
      <c r="E15" s="31">
        <v>31150922</v>
      </c>
      <c r="F15" s="17">
        <f t="shared" si="0"/>
        <v>0.3157847895978781</v>
      </c>
    </row>
    <row r="16" spans="1:6" s="16" customFormat="1" ht="13.5" customHeight="1">
      <c r="A16" s="15" t="s">
        <v>8</v>
      </c>
      <c r="B16" s="19">
        <v>601.58</v>
      </c>
      <c r="C16" s="31">
        <v>70897522</v>
      </c>
      <c r="D16" s="19">
        <v>578.2</v>
      </c>
      <c r="E16" s="31">
        <v>113846184</v>
      </c>
      <c r="F16" s="17">
        <f t="shared" si="0"/>
        <v>0.6057850935890255</v>
      </c>
    </row>
    <row r="17" spans="1:6" s="16" customFormat="1" ht="13.5" customHeight="1">
      <c r="A17" s="15" t="s">
        <v>9</v>
      </c>
      <c r="B17" s="19">
        <v>283.56</v>
      </c>
      <c r="C17" s="31">
        <v>34175398</v>
      </c>
      <c r="D17" s="19">
        <v>305.93</v>
      </c>
      <c r="E17" s="31">
        <v>44858145</v>
      </c>
      <c r="F17" s="17">
        <f t="shared" si="0"/>
        <v>0.3125858841497618</v>
      </c>
    </row>
    <row r="18" spans="1:6" s="16" customFormat="1" ht="13.5" customHeight="1">
      <c r="A18" s="15" t="s">
        <v>10</v>
      </c>
      <c r="B18" s="19">
        <v>75.41</v>
      </c>
      <c r="C18" s="31">
        <v>12104258</v>
      </c>
      <c r="D18" s="19">
        <v>79.06</v>
      </c>
      <c r="E18" s="31">
        <v>15151888</v>
      </c>
      <c r="F18" s="17">
        <f t="shared" si="0"/>
        <v>0.2517816457646557</v>
      </c>
    </row>
    <row r="19" spans="1:6" s="16" customFormat="1" ht="13.5" customHeight="1">
      <c r="A19" s="15" t="s">
        <v>11</v>
      </c>
      <c r="B19" s="19">
        <v>497.9</v>
      </c>
      <c r="C19" s="31">
        <v>73495090</v>
      </c>
      <c r="D19" s="19">
        <v>421.9</v>
      </c>
      <c r="E19" s="31">
        <v>90900000</v>
      </c>
      <c r="F19" s="17">
        <f t="shared" si="0"/>
        <v>0.23681731663979186</v>
      </c>
    </row>
    <row r="20" spans="1:6" s="16" customFormat="1" ht="13.5" customHeight="1">
      <c r="A20" s="15" t="s">
        <v>12</v>
      </c>
      <c r="B20" s="19">
        <v>393.74</v>
      </c>
      <c r="C20" s="31">
        <v>63474955</v>
      </c>
      <c r="D20" s="19">
        <v>402.28</v>
      </c>
      <c r="E20" s="31">
        <v>67665900</v>
      </c>
      <c r="F20" s="17">
        <f t="shared" si="0"/>
        <v>0.06602517481107312</v>
      </c>
    </row>
    <row r="21" spans="1:6" s="16" customFormat="1" ht="13.5" customHeight="1">
      <c r="A21" s="15" t="s">
        <v>13</v>
      </c>
      <c r="B21" s="19">
        <v>159.54</v>
      </c>
      <c r="C21" s="31">
        <v>19520323</v>
      </c>
      <c r="D21" s="19">
        <v>159.34</v>
      </c>
      <c r="E21" s="31">
        <v>23872590</v>
      </c>
      <c r="F21" s="17">
        <f t="shared" si="0"/>
        <v>0.22296080858907918</v>
      </c>
    </row>
    <row r="22" spans="1:6" s="16" customFormat="1" ht="13.5" customHeight="1">
      <c r="A22" s="15" t="s">
        <v>18</v>
      </c>
      <c r="B22" s="19">
        <v>64</v>
      </c>
      <c r="C22" s="31">
        <v>11491559</v>
      </c>
      <c r="D22" s="19">
        <v>54.7</v>
      </c>
      <c r="E22" s="31">
        <v>11822200</v>
      </c>
      <c r="F22" s="17">
        <f t="shared" si="0"/>
        <v>0.02877251032692779</v>
      </c>
    </row>
    <row r="23" spans="1:6" s="16" customFormat="1" ht="13.5" customHeight="1">
      <c r="A23" s="15" t="s">
        <v>52</v>
      </c>
      <c r="B23" s="19">
        <v>16</v>
      </c>
      <c r="C23" s="31">
        <v>2978394</v>
      </c>
      <c r="D23" s="19">
        <v>18</v>
      </c>
      <c r="E23" s="31">
        <v>3155294</v>
      </c>
      <c r="F23" s="17">
        <f t="shared" si="0"/>
        <v>0.059394425317805505</v>
      </c>
    </row>
    <row r="24" spans="2:6" s="16" customFormat="1" ht="13.5" customHeight="1">
      <c r="B24" s="37" t="s">
        <v>15</v>
      </c>
      <c r="C24" s="38" t="s">
        <v>16</v>
      </c>
      <c r="D24" s="37" t="s">
        <v>61</v>
      </c>
      <c r="E24" s="38" t="s">
        <v>16</v>
      </c>
      <c r="F24" s="37" t="s">
        <v>65</v>
      </c>
    </row>
    <row r="25" spans="1:6" s="16" customFormat="1" ht="13.5" customHeight="1">
      <c r="A25" s="15" t="s">
        <v>63</v>
      </c>
      <c r="B25" s="19">
        <f>SUM(B13:B23)</f>
        <v>4942.82</v>
      </c>
      <c r="C25" s="31">
        <f>SUM(C13:C23)</f>
        <v>679343347</v>
      </c>
      <c r="D25" s="19">
        <f>SUM(D13:D23)</f>
        <v>4969.279999999999</v>
      </c>
      <c r="E25" s="31">
        <f>SUM(E13:E23)</f>
        <v>807929208</v>
      </c>
      <c r="F25" s="17">
        <f>(E25-C25)/C25</f>
        <v>0.1892796353535203</v>
      </c>
    </row>
    <row r="26" spans="2:6" s="16" customFormat="1" ht="12.75">
      <c r="B26" s="39" t="s">
        <v>62</v>
      </c>
      <c r="C26" s="38" t="s">
        <v>50</v>
      </c>
      <c r="D26" s="39" t="s">
        <v>51</v>
      </c>
      <c r="E26" s="38" t="s">
        <v>14</v>
      </c>
      <c r="F26" s="40" t="s">
        <v>64</v>
      </c>
    </row>
    <row r="27" spans="2:6" s="16" customFormat="1" ht="12.75">
      <c r="B27" s="15"/>
      <c r="C27" s="32"/>
      <c r="D27" s="15"/>
      <c r="E27" s="32"/>
      <c r="F27" s="17"/>
    </row>
    <row r="28" spans="2:6" s="16" customFormat="1" ht="12.75">
      <c r="B28" s="15"/>
      <c r="C28" s="32"/>
      <c r="D28" s="15"/>
      <c r="E28" s="32"/>
      <c r="F28" s="17"/>
    </row>
    <row r="29" spans="2:6" s="16" customFormat="1" ht="12.75">
      <c r="B29" s="15"/>
      <c r="C29" s="32"/>
      <c r="D29" s="15"/>
      <c r="E29" s="32"/>
      <c r="F29" s="17"/>
    </row>
    <row r="30" spans="1:6" s="16" customFormat="1" ht="12.75">
      <c r="A30" s="16" t="s">
        <v>67</v>
      </c>
      <c r="B30" s="15"/>
      <c r="C30" s="32"/>
      <c r="D30" s="15"/>
      <c r="E30" s="32"/>
      <c r="F30" s="17"/>
    </row>
    <row r="31" spans="1:6" s="16" customFormat="1" ht="12.75">
      <c r="A31" s="16" t="s">
        <v>54</v>
      </c>
      <c r="B31" s="15"/>
      <c r="C31" s="32"/>
      <c r="D31" s="15"/>
      <c r="E31" s="32"/>
      <c r="F31" s="17"/>
    </row>
    <row r="32" spans="1:6" s="16" customFormat="1" ht="12.75">
      <c r="A32" s="16" t="s">
        <v>55</v>
      </c>
      <c r="B32" s="15"/>
      <c r="C32" s="32"/>
      <c r="D32" s="15"/>
      <c r="E32" s="32"/>
      <c r="F32" s="17"/>
    </row>
    <row r="33" ht="12.75">
      <c r="A33" s="16" t="s">
        <v>68</v>
      </c>
    </row>
    <row r="34" ht="12.75">
      <c r="A34" s="16" t="s">
        <v>53</v>
      </c>
    </row>
    <row r="36" ht="11.25">
      <c r="A36" s="12" t="s">
        <v>21</v>
      </c>
    </row>
    <row r="37" ht="3.75" customHeight="1"/>
    <row r="38" spans="1:6" ht="11.25">
      <c r="A38" s="5" t="s">
        <v>22</v>
      </c>
      <c r="B38" s="7" t="e">
        <f>SUM(#REF!)</f>
        <v>#REF!</v>
      </c>
      <c r="C38" s="24" t="e">
        <f>SUM(#REF!)</f>
        <v>#REF!</v>
      </c>
      <c r="D38" s="7" t="e">
        <f>SUM(#REF!)</f>
        <v>#REF!</v>
      </c>
      <c r="E38" s="24" t="e">
        <f>SUM(#REF!)</f>
        <v>#REF!</v>
      </c>
      <c r="F38" s="8" t="e">
        <f>(E38-C38)/C38</f>
        <v>#REF!</v>
      </c>
    </row>
    <row r="39" spans="1:6" ht="3.75" customHeight="1">
      <c r="A39" s="5" t="s">
        <v>5</v>
      </c>
      <c r="C39" s="24"/>
      <c r="E39" s="24"/>
      <c r="F39" s="9" t="s">
        <v>5</v>
      </c>
    </row>
    <row r="40" spans="1:6" ht="11.25">
      <c r="A40" s="5" t="s">
        <v>23</v>
      </c>
      <c r="B40" s="10" t="e">
        <f>SUM(#REF!)</f>
        <v>#REF!</v>
      </c>
      <c r="C40" s="24" t="e">
        <f>SUM(#REF!)</f>
        <v>#REF!</v>
      </c>
      <c r="D40" s="10" t="e">
        <f>SUM(#REF!)</f>
        <v>#REF!</v>
      </c>
      <c r="E40" s="24" t="e">
        <f>SUM(#REF!)</f>
        <v>#REF!</v>
      </c>
      <c r="F40" s="8" t="e">
        <f>(E40-C40)/C40</f>
        <v>#REF!</v>
      </c>
    </row>
    <row r="41" spans="2:6" ht="3.75" customHeight="1">
      <c r="B41" s="5" t="s">
        <v>5</v>
      </c>
      <c r="C41" s="24"/>
      <c r="E41" s="24"/>
      <c r="F41" s="9" t="s">
        <v>5</v>
      </c>
    </row>
    <row r="42" spans="1:6" ht="11.25">
      <c r="A42" s="5" t="s">
        <v>24</v>
      </c>
      <c r="B42" s="10" t="e">
        <f>SUM(#REF!)</f>
        <v>#REF!</v>
      </c>
      <c r="C42" s="24" t="e">
        <f>SUM(#REF!)</f>
        <v>#REF!</v>
      </c>
      <c r="D42" s="10" t="e">
        <f>SUM(#REF!)</f>
        <v>#REF!</v>
      </c>
      <c r="E42" s="24" t="e">
        <f>SUM(#REF!)</f>
        <v>#REF!</v>
      </c>
      <c r="F42" s="8" t="e">
        <f>(E42-C42)/C42</f>
        <v>#REF!</v>
      </c>
    </row>
    <row r="43" spans="1:6" ht="3.75" customHeight="1">
      <c r="A43" s="5" t="s">
        <v>5</v>
      </c>
      <c r="C43" s="24"/>
      <c r="E43" s="24"/>
      <c r="F43" s="9" t="s">
        <v>5</v>
      </c>
    </row>
    <row r="44" spans="1:6" ht="11.25">
      <c r="A44" s="5" t="s">
        <v>25</v>
      </c>
      <c r="B44" s="7" t="e">
        <f>SUM(#REF!)</f>
        <v>#REF!</v>
      </c>
      <c r="C44" s="24" t="e">
        <f>SUM(#REF!)</f>
        <v>#REF!</v>
      </c>
      <c r="D44" s="7" t="e">
        <f>SUM(#REF!)</f>
        <v>#REF!</v>
      </c>
      <c r="E44" s="24" t="e">
        <f>SUM(#REF!)</f>
        <v>#REF!</v>
      </c>
      <c r="F44" s="8" t="e">
        <f>(E44-C44)/C44</f>
        <v>#REF!</v>
      </c>
    </row>
    <row r="45" spans="3:6" ht="3.75" customHeight="1">
      <c r="C45" s="24"/>
      <c r="E45" s="24"/>
      <c r="F45" s="9" t="s">
        <v>5</v>
      </c>
    </row>
    <row r="46" spans="1:6" ht="11.25">
      <c r="A46" s="5" t="s">
        <v>26</v>
      </c>
      <c r="B46" s="7" t="e">
        <f>SUM(#REF!)</f>
        <v>#REF!</v>
      </c>
      <c r="C46" s="24" t="e">
        <f>SUM(#REF!)</f>
        <v>#REF!</v>
      </c>
      <c r="D46" s="7" t="e">
        <f>SUM(#REF!)</f>
        <v>#REF!</v>
      </c>
      <c r="E46" s="24" t="e">
        <f>SUM(#REF!)</f>
        <v>#REF!</v>
      </c>
      <c r="F46" s="8" t="e">
        <f>(E46-C46)/C46</f>
        <v>#REF!</v>
      </c>
    </row>
    <row r="47" spans="1:6" ht="3.75" customHeight="1">
      <c r="A47" s="5" t="s">
        <v>5</v>
      </c>
      <c r="C47" s="24"/>
      <c r="E47" s="24"/>
      <c r="F47" s="9" t="s">
        <v>5</v>
      </c>
    </row>
    <row r="48" spans="1:6" ht="11.25">
      <c r="A48" s="5" t="s">
        <v>27</v>
      </c>
      <c r="B48" s="7" t="e">
        <f>SUM(#REF!)</f>
        <v>#REF!</v>
      </c>
      <c r="C48" s="24" t="e">
        <f>SUM(#REF!)</f>
        <v>#REF!</v>
      </c>
      <c r="D48" s="7" t="e">
        <f>SUM(#REF!)</f>
        <v>#REF!</v>
      </c>
      <c r="E48" s="24" t="e">
        <f>SUM(#REF!)</f>
        <v>#REF!</v>
      </c>
      <c r="F48" s="8" t="e">
        <f>(E48-C48)/C48</f>
        <v>#REF!</v>
      </c>
    </row>
    <row r="49" spans="3:6" ht="3.75" customHeight="1">
      <c r="C49" s="24"/>
      <c r="E49" s="24"/>
      <c r="F49" s="9" t="s">
        <v>5</v>
      </c>
    </row>
    <row r="50" spans="1:6" ht="11.25">
      <c r="A50" s="5" t="s">
        <v>28</v>
      </c>
      <c r="B50" s="7" t="e">
        <f>SUM(#REF!)</f>
        <v>#REF!</v>
      </c>
      <c r="C50" s="24" t="e">
        <f>SUM(#REF!)</f>
        <v>#REF!</v>
      </c>
      <c r="D50" s="7" t="e">
        <f>SUM(#REF!)</f>
        <v>#REF!</v>
      </c>
      <c r="E50" s="24" t="e">
        <f>SUM(#REF!)</f>
        <v>#REF!</v>
      </c>
      <c r="F50" s="8" t="e">
        <f>(E50-C50)/C50</f>
        <v>#REF!</v>
      </c>
    </row>
    <row r="51" spans="1:6" ht="3.75" customHeight="1">
      <c r="A51" s="5" t="s">
        <v>5</v>
      </c>
      <c r="C51" s="24"/>
      <c r="E51" s="24"/>
      <c r="F51" s="9" t="s">
        <v>5</v>
      </c>
    </row>
    <row r="52" spans="1:6" ht="11.25">
      <c r="A52" s="5" t="s">
        <v>29</v>
      </c>
      <c r="B52" s="7" t="e">
        <f>SUM(#REF!)</f>
        <v>#REF!</v>
      </c>
      <c r="C52" s="24" t="e">
        <f>SUM(#REF!)</f>
        <v>#REF!</v>
      </c>
      <c r="D52" s="7" t="e">
        <f>SUM(#REF!)</f>
        <v>#REF!</v>
      </c>
      <c r="E52" s="24" t="e">
        <f>SUM(#REF!)</f>
        <v>#REF!</v>
      </c>
      <c r="F52" s="8" t="e">
        <f>(E52-C52)/C52</f>
        <v>#REF!</v>
      </c>
    </row>
    <row r="53" spans="3:6" ht="3.75" customHeight="1">
      <c r="C53" s="24"/>
      <c r="E53" s="24"/>
      <c r="F53" s="9" t="s">
        <v>5</v>
      </c>
    </row>
    <row r="54" spans="1:6" ht="11.25">
      <c r="A54" s="5" t="s">
        <v>30</v>
      </c>
      <c r="B54" s="7" t="e">
        <f>SUM(#REF!)</f>
        <v>#REF!</v>
      </c>
      <c r="C54" s="24" t="e">
        <f>SUM(#REF!)</f>
        <v>#REF!</v>
      </c>
      <c r="D54" s="7" t="e">
        <f>SUM(#REF!)</f>
        <v>#REF!</v>
      </c>
      <c r="E54" s="24" t="e">
        <f>SUM(#REF!)</f>
        <v>#REF!</v>
      </c>
      <c r="F54" s="8" t="e">
        <f>(E54-C54)/C54</f>
        <v>#REF!</v>
      </c>
    </row>
    <row r="55" spans="1:6" ht="3.75" customHeight="1">
      <c r="A55" s="5" t="s">
        <v>5</v>
      </c>
      <c r="C55" s="24"/>
      <c r="E55" s="24"/>
      <c r="F55" s="9" t="s">
        <v>5</v>
      </c>
    </row>
    <row r="56" spans="1:6" ht="11.25">
      <c r="A56" s="5" t="s">
        <v>31</v>
      </c>
      <c r="B56" s="7" t="e">
        <f>SUM(#REF!)</f>
        <v>#REF!</v>
      </c>
      <c r="C56" s="24" t="e">
        <f>SUM(#REF!)</f>
        <v>#REF!</v>
      </c>
      <c r="D56" s="7" t="e">
        <f>SUM(#REF!)</f>
        <v>#REF!</v>
      </c>
      <c r="E56" s="24" t="e">
        <f>SUM(#REF!)</f>
        <v>#REF!</v>
      </c>
      <c r="F56" s="8" t="e">
        <f>(E56-C56)/C56</f>
        <v>#REF!</v>
      </c>
    </row>
    <row r="57" spans="3:6" ht="3.75" customHeight="1">
      <c r="C57" s="24"/>
      <c r="E57" s="24"/>
      <c r="F57" s="9" t="s">
        <v>5</v>
      </c>
    </row>
    <row r="58" spans="1:6" ht="11.25">
      <c r="A58" s="5" t="s">
        <v>32</v>
      </c>
      <c r="B58" s="7" t="e">
        <f>SUM(#REF!)</f>
        <v>#REF!</v>
      </c>
      <c r="C58" s="24" t="e">
        <f>SUM(#REF!)</f>
        <v>#REF!</v>
      </c>
      <c r="D58" s="7" t="e">
        <f>SUM(#REF!)</f>
        <v>#REF!</v>
      </c>
      <c r="E58" s="24" t="e">
        <f>SUM(#REF!)</f>
        <v>#REF!</v>
      </c>
      <c r="F58" s="8" t="e">
        <f>(E58-C58)/C58</f>
        <v>#REF!</v>
      </c>
    </row>
    <row r="59" spans="1:6" ht="3.75" customHeight="1">
      <c r="A59" s="5" t="s">
        <v>5</v>
      </c>
      <c r="C59" s="24"/>
      <c r="E59" s="24"/>
      <c r="F59" s="9" t="s">
        <v>5</v>
      </c>
    </row>
    <row r="60" spans="1:6" ht="11.25">
      <c r="A60" s="5" t="s">
        <v>33</v>
      </c>
      <c r="B60" s="10" t="e">
        <f>SUM(#REF!)</f>
        <v>#REF!</v>
      </c>
      <c r="C60" s="24" t="e">
        <f>SUM(#REF!)</f>
        <v>#REF!</v>
      </c>
      <c r="D60" s="10" t="e">
        <f>SUM(#REF!)</f>
        <v>#REF!</v>
      </c>
      <c r="E60" s="24" t="e">
        <f>SUM(#REF!)</f>
        <v>#REF!</v>
      </c>
      <c r="F60" s="8" t="e">
        <f>(E60-C60)/C60</f>
        <v>#REF!</v>
      </c>
    </row>
    <row r="61" spans="3:6" ht="3.75" customHeight="1">
      <c r="C61" s="24"/>
      <c r="E61" s="24"/>
      <c r="F61" s="9" t="s">
        <v>5</v>
      </c>
    </row>
    <row r="62" spans="1:6" ht="11.25">
      <c r="A62" s="5" t="s">
        <v>34</v>
      </c>
      <c r="B62" s="7" t="e">
        <f>SUM(#REF!)</f>
        <v>#REF!</v>
      </c>
      <c r="C62" s="24" t="e">
        <f>SUM(#REF!)</f>
        <v>#REF!</v>
      </c>
      <c r="D62" s="7" t="e">
        <f>SUM(#REF!)</f>
        <v>#REF!</v>
      </c>
      <c r="E62" s="24" t="e">
        <f>SUM(#REF!)</f>
        <v>#REF!</v>
      </c>
      <c r="F62" s="8" t="e">
        <f>(E62-C62)/C62</f>
        <v>#REF!</v>
      </c>
    </row>
    <row r="63" spans="1:6" ht="3.75" customHeight="1">
      <c r="A63" s="5" t="s">
        <v>5</v>
      </c>
      <c r="C63" s="24"/>
      <c r="E63" s="24"/>
      <c r="F63" s="9" t="s">
        <v>5</v>
      </c>
    </row>
    <row r="64" spans="1:6" ht="11.25">
      <c r="A64" s="5" t="s">
        <v>35</v>
      </c>
      <c r="B64" s="7" t="e">
        <f>SUM(#REF!)</f>
        <v>#REF!</v>
      </c>
      <c r="C64" s="24" t="e">
        <f>SUM(#REF!)</f>
        <v>#REF!</v>
      </c>
      <c r="D64" s="7" t="e">
        <f>SUM(#REF!)</f>
        <v>#REF!</v>
      </c>
      <c r="E64" s="24" t="e">
        <f>SUM(#REF!)</f>
        <v>#REF!</v>
      </c>
      <c r="F64" s="8" t="e">
        <f>(E64-C64)/C64</f>
        <v>#REF!</v>
      </c>
    </row>
    <row r="65" spans="3:6" ht="3.75" customHeight="1">
      <c r="C65" s="24"/>
      <c r="E65" s="24"/>
      <c r="F65" s="9" t="s">
        <v>5</v>
      </c>
    </row>
    <row r="66" spans="1:6" ht="11.25">
      <c r="A66" s="5" t="s">
        <v>36</v>
      </c>
      <c r="B66" s="7" t="e">
        <f>SUM(#REF!)</f>
        <v>#REF!</v>
      </c>
      <c r="C66" s="24" t="e">
        <f>SUM(#REF!)</f>
        <v>#REF!</v>
      </c>
      <c r="D66" s="7" t="e">
        <f>SUM(#REF!)</f>
        <v>#REF!</v>
      </c>
      <c r="E66" s="24" t="e">
        <f>SUM(#REF!)</f>
        <v>#REF!</v>
      </c>
      <c r="F66" s="8" t="e">
        <f>(E66-C66)/C66</f>
        <v>#REF!</v>
      </c>
    </row>
    <row r="67" spans="3:6" ht="3.75" customHeight="1">
      <c r="C67" s="24"/>
      <c r="E67" s="24"/>
      <c r="F67" s="9" t="s">
        <v>5</v>
      </c>
    </row>
    <row r="68" spans="1:6" ht="11.25">
      <c r="A68" s="5" t="s">
        <v>19</v>
      </c>
      <c r="B68" s="7" t="e">
        <f>SUM(#REF!)</f>
        <v>#REF!</v>
      </c>
      <c r="C68" s="24" t="e">
        <f>SUM(#REF!)</f>
        <v>#REF!</v>
      </c>
      <c r="D68" s="7" t="e">
        <f>SUM(#REF!)</f>
        <v>#REF!</v>
      </c>
      <c r="E68" s="24" t="e">
        <f>SUM(#REF!)</f>
        <v>#REF!</v>
      </c>
      <c r="F68" s="8" t="e">
        <f>(E68-C68)/C68</f>
        <v>#REF!</v>
      </c>
    </row>
    <row r="69" spans="3:6" ht="3.75" customHeight="1">
      <c r="C69" s="29" t="s">
        <v>5</v>
      </c>
      <c r="E69" s="29" t="s">
        <v>5</v>
      </c>
      <c r="F69" s="9" t="s">
        <v>5</v>
      </c>
    </row>
    <row r="70" spans="1:6" ht="11.25">
      <c r="A70" s="5" t="s">
        <v>37</v>
      </c>
      <c r="B70" s="7" t="e">
        <f>SUM(#REF!)</f>
        <v>#REF!</v>
      </c>
      <c r="C70" s="24" t="e">
        <f>SUM(#REF!)</f>
        <v>#REF!</v>
      </c>
      <c r="D70" s="7" t="e">
        <f>SUM(#REF!)</f>
        <v>#REF!</v>
      </c>
      <c r="E70" s="24" t="e">
        <f>SUM(#REF!)</f>
        <v>#REF!</v>
      </c>
      <c r="F70" s="8" t="e">
        <f>(E70-C70)/C70</f>
        <v>#REF!</v>
      </c>
    </row>
    <row r="71" spans="3:6" ht="3.75" customHeight="1">
      <c r="C71" s="24"/>
      <c r="E71" s="24"/>
      <c r="F71" s="9" t="s">
        <v>5</v>
      </c>
    </row>
    <row r="72" spans="1:6" ht="11.25">
      <c r="A72" s="5" t="s">
        <v>38</v>
      </c>
      <c r="B72" s="7" t="e">
        <f>SUM(#REF!)</f>
        <v>#REF!</v>
      </c>
      <c r="C72" s="24" t="e">
        <f>SUM(#REF!)</f>
        <v>#REF!</v>
      </c>
      <c r="D72" s="7" t="e">
        <f>SUM(#REF!)</f>
        <v>#REF!</v>
      </c>
      <c r="E72" s="24" t="e">
        <f>SUM(#REF!)</f>
        <v>#REF!</v>
      </c>
      <c r="F72" s="8" t="e">
        <f>(E72-C72)/C72</f>
        <v>#REF!</v>
      </c>
    </row>
    <row r="73" spans="3:6" ht="3.75" customHeight="1">
      <c r="C73" s="24"/>
      <c r="E73" s="24"/>
      <c r="F73" s="9" t="s">
        <v>5</v>
      </c>
    </row>
    <row r="74" spans="1:6" ht="11.25">
      <c r="A74" s="5" t="s">
        <v>39</v>
      </c>
      <c r="B74" s="7" t="e">
        <f>SUM(#REF!)</f>
        <v>#REF!</v>
      </c>
      <c r="C74" s="24" t="e">
        <f>SUM(#REF!)</f>
        <v>#REF!</v>
      </c>
      <c r="D74" s="7" t="e">
        <f>SUM(#REF!)</f>
        <v>#REF!</v>
      </c>
      <c r="E74" s="24" t="e">
        <f>SUM(#REF!)</f>
        <v>#REF!</v>
      </c>
      <c r="F74" s="8" t="e">
        <f>(E74-C74)/C74</f>
        <v>#REF!</v>
      </c>
    </row>
    <row r="75" spans="3:6" ht="3.75" customHeight="1">
      <c r="C75" s="24"/>
      <c r="E75" s="24"/>
      <c r="F75" s="9" t="s">
        <v>5</v>
      </c>
    </row>
    <row r="76" spans="1:6" ht="11.25">
      <c r="A76" s="5" t="s">
        <v>40</v>
      </c>
      <c r="B76" s="7" t="e">
        <f>SUM(#REF!)</f>
        <v>#REF!</v>
      </c>
      <c r="C76" s="24" t="e">
        <f>SUM(#REF!)</f>
        <v>#REF!</v>
      </c>
      <c r="D76" s="7" t="e">
        <f>SUM(#REF!)</f>
        <v>#REF!</v>
      </c>
      <c r="E76" s="24" t="e">
        <f>SUM(#REF!)</f>
        <v>#REF!</v>
      </c>
      <c r="F76" s="8" t="e">
        <f>(E76-C76)/C76</f>
        <v>#REF!</v>
      </c>
    </row>
    <row r="77" spans="3:6" ht="3.75" customHeight="1">
      <c r="C77" s="24"/>
      <c r="E77" s="24"/>
      <c r="F77" s="9" t="s">
        <v>5</v>
      </c>
    </row>
    <row r="78" spans="1:6" ht="11.25">
      <c r="A78" s="5" t="s">
        <v>41</v>
      </c>
      <c r="B78" s="7" t="e">
        <f>SUM(#REF!)</f>
        <v>#REF!</v>
      </c>
      <c r="C78" s="24" t="e">
        <f>SUM(#REF!)</f>
        <v>#REF!</v>
      </c>
      <c r="D78" s="7" t="e">
        <f>SUM(#REF!)</f>
        <v>#REF!</v>
      </c>
      <c r="E78" s="24" t="e">
        <f>SUM(#REF!)</f>
        <v>#REF!</v>
      </c>
      <c r="F78" s="11" t="s">
        <v>20</v>
      </c>
    </row>
    <row r="79" spans="3:6" ht="3.75" customHeight="1">
      <c r="C79" s="24"/>
      <c r="E79" s="24"/>
      <c r="F79" s="9" t="s">
        <v>5</v>
      </c>
    </row>
    <row r="80" spans="1:6" ht="11.25">
      <c r="A80" s="5" t="s">
        <v>42</v>
      </c>
      <c r="B80" s="7" t="e">
        <f>SUM(#REF!)</f>
        <v>#REF!</v>
      </c>
      <c r="C80" s="24" t="e">
        <f>SUM(#REF!)</f>
        <v>#REF!</v>
      </c>
      <c r="D80" s="7" t="e">
        <f>SUM(#REF!)</f>
        <v>#REF!</v>
      </c>
      <c r="E80" s="24" t="e">
        <f>SUM(#REF!)</f>
        <v>#REF!</v>
      </c>
      <c r="F80" s="8" t="e">
        <f>(E80-C80)/C80</f>
        <v>#REF!</v>
      </c>
    </row>
    <row r="81" spans="3:6" ht="3.75" customHeight="1">
      <c r="C81" s="29" t="s">
        <v>5</v>
      </c>
      <c r="E81" s="29" t="s">
        <v>5</v>
      </c>
      <c r="F81" s="9" t="s">
        <v>5</v>
      </c>
    </row>
    <row r="82" spans="1:6" ht="11.25">
      <c r="A82" s="5" t="s">
        <v>43</v>
      </c>
      <c r="B82" s="13" t="e">
        <f>SUM(#REF!)</f>
        <v>#REF!</v>
      </c>
      <c r="C82" s="33" t="e">
        <f>SUM(#REF!)</f>
        <v>#REF!</v>
      </c>
      <c r="D82" s="13" t="e">
        <f>SUM(#REF!)</f>
        <v>#REF!</v>
      </c>
      <c r="E82" s="33" t="e">
        <f>SUM(#REF!)</f>
        <v>#REF!</v>
      </c>
      <c r="F82" s="8" t="e">
        <f>(E82-C82)/C82</f>
        <v>#REF!</v>
      </c>
    </row>
    <row r="83" spans="2:5" ht="3.75" customHeight="1">
      <c r="B83" s="6" t="s">
        <v>4</v>
      </c>
      <c r="C83" s="34" t="s">
        <v>4</v>
      </c>
      <c r="D83" s="6" t="s">
        <v>4</v>
      </c>
      <c r="E83" s="34" t="s">
        <v>4</v>
      </c>
    </row>
    <row r="84" spans="1:6" ht="12" thickBot="1">
      <c r="A84" s="4" t="s">
        <v>44</v>
      </c>
      <c r="B84" s="14" t="e">
        <f>SUM(B37:B83)</f>
        <v>#REF!</v>
      </c>
      <c r="C84" s="35" t="e">
        <f>SUM(C38:C83)</f>
        <v>#REF!</v>
      </c>
      <c r="D84" s="14" t="e">
        <f>SUM(D38:D83)</f>
        <v>#REF!</v>
      </c>
      <c r="E84" s="35" t="e">
        <f>SUM(E38:E83)</f>
        <v>#REF!</v>
      </c>
      <c r="F84" s="8" t="e">
        <f>(E84-C84)/C84</f>
        <v>#REF!</v>
      </c>
    </row>
    <row r="85" spans="2:5" ht="3.75" customHeight="1" thickTop="1">
      <c r="B85" s="6" t="s">
        <v>45</v>
      </c>
      <c r="C85" s="34" t="s">
        <v>45</v>
      </c>
      <c r="D85" s="6" t="s">
        <v>45</v>
      </c>
      <c r="E85" s="34" t="s">
        <v>45</v>
      </c>
    </row>
    <row r="86" spans="2:6" ht="11.25">
      <c r="B86" s="7" t="e">
        <f>#REF!+#REF!+#REF!+#REF!+#REF!+#REF!+#REF!+#REF!+#REF!+#REF!+#REF!+#REF!+#REF!+#REF!+#REF!+#REF!+#REF!+#REF!+#REF!+#REF!+#REF!+#REF!+#REF!</f>
        <v>#REF!</v>
      </c>
      <c r="C86" s="24" t="e">
        <f>#REF!+#REF!+#REF!+#REF!+#REF!+#REF!+#REF!+#REF!+#REF!+#REF!+#REF!+#REF!+#REF!+#REF!+#REF!+#REF!+#REF!+#REF!+#REF!+#REF!+#REF!+#REF!+#REF!</f>
        <v>#REF!</v>
      </c>
      <c r="D86" s="7" t="e">
        <f>#REF!+#REF!+#REF!+#REF!+#REF!+#REF!+#REF!+#REF!+#REF!+#REF!+#REF!+#REF!+#REF!+#REF!+#REF!+#REF!+#REF!+#REF!+#REF!+#REF!+#REF!+#REF!+#REF!</f>
        <v>#REF!</v>
      </c>
      <c r="E86" s="24" t="e">
        <f>#REF!+#REF!+#REF!+#REF!+#REF!+#REF!+#REF!+#REF!+#REF!+#REF!+#REF!+#REF!+#REF!+#REF!+#REF!+#REF!+#REF!+#REF!+#REF!+#REF!+#REF!+#REF!+#REF!</f>
        <v>#REF!</v>
      </c>
      <c r="F86" s="8" t="e">
        <f>(E86-C86)/C86</f>
        <v>#REF!</v>
      </c>
    </row>
    <row r="87" ht="11.25">
      <c r="A87" s="5" t="s">
        <v>5</v>
      </c>
    </row>
    <row r="98" spans="2:5" ht="11.25">
      <c r="B98" s="7"/>
      <c r="C98" s="24"/>
      <c r="D98" s="7"/>
      <c r="E98" s="24"/>
    </row>
    <row r="100" spans="2:5" ht="11.25">
      <c r="B100" s="7"/>
      <c r="D100" s="7"/>
      <c r="E100" s="24"/>
    </row>
    <row r="101" spans="4:5" ht="11.25">
      <c r="D101" s="7"/>
      <c r="E101" s="24"/>
    </row>
  </sheetData>
  <printOptions horizontalCentered="1"/>
  <pageMargins left="0.25" right="0.25" top="1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Board of Regents</dc:creator>
  <cp:keywords/>
  <dc:description/>
  <cp:lastModifiedBy>Florida Department of Education</cp:lastModifiedBy>
  <cp:lastPrinted>2004-10-11T19:54:58Z</cp:lastPrinted>
  <dcterms:created xsi:type="dcterms:W3CDTF">1997-08-26T18:05:15Z</dcterms:created>
  <dcterms:modified xsi:type="dcterms:W3CDTF">2004-10-11T19:55:41Z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159974213</vt:i4>
  </property>
  <property fmtid="{D5CDD505-2E9C-101B-9397-08002B2CF9AE}" pid="4" name="_EmailSubje">
    <vt:lpwstr>operating budget files</vt:lpwstr>
  </property>
  <property fmtid="{D5CDD505-2E9C-101B-9397-08002B2CF9AE}" pid="5" name="_AuthorEma">
    <vt:lpwstr>Tim.Jones@fldoe.org</vt:lpwstr>
  </property>
  <property fmtid="{D5CDD505-2E9C-101B-9397-08002B2CF9AE}" pid="6" name="_AuthorEmailDisplayNa">
    <vt:lpwstr>Jones, Tim</vt:lpwstr>
  </property>
</Properties>
</file>