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995" windowHeight="12270" activeTab="0"/>
  </bookViews>
  <sheets>
    <sheet name="SUS PECO" sheetId="1" r:id="rId1"/>
  </sheets>
  <definedNames>
    <definedName name="_xlnm.Print_Area" localSheetId="0">'SUS PECO'!$A$1:$F$116</definedName>
    <definedName name="Print_Area_MI" localSheetId="0">'SUS PECO'!$A$16:$B$112</definedName>
    <definedName name="Print_Area_MI">#REF!</definedName>
    <definedName name="_xlnm.Print_Titles" localSheetId="0">'SUS PECO'!$1:$15</definedName>
    <definedName name="Print_Titles_MI" localSheetId="0">'SUS PECO'!$4:$15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<sst xmlns="http://schemas.openxmlformats.org/spreadsheetml/2006/main" count="103" uniqueCount="73">
  <si>
    <t>BOARD OF GOVERNORS</t>
  </si>
  <si>
    <t>STATE UNIVERSITY SYSTEM OF FLORIDA</t>
  </si>
  <si>
    <t>BOG</t>
  </si>
  <si>
    <t>Final</t>
  </si>
  <si>
    <t>Request</t>
  </si>
  <si>
    <t>Revised</t>
  </si>
  <si>
    <t>Appropriations</t>
  </si>
  <si>
    <t>Approved</t>
  </si>
  <si>
    <t>(After Veto)</t>
  </si>
  <si>
    <t>Univ.</t>
  </si>
  <si>
    <t>Project</t>
  </si>
  <si>
    <t xml:space="preserve"> $</t>
  </si>
  <si>
    <t>UF</t>
  </si>
  <si>
    <t>Utilities/Infrastructure/Capital Renewal/Roofs (P,C,E)</t>
  </si>
  <si>
    <t>Chemistry/Chemical Biology  Building (P,C)</t>
  </si>
  <si>
    <t>TOTAL</t>
  </si>
  <si>
    <t>FSU</t>
  </si>
  <si>
    <t>Academic Support Building (P,C) (E)</t>
  </si>
  <si>
    <t>Library Information Commons (P,C)(C,E)</t>
  </si>
  <si>
    <t>FAMU-FSU College of Engineering III - Joint Use (P),(C ),(E)</t>
  </si>
  <si>
    <t>College of Law Remodeling &amp; Expansion (P,C,E)</t>
  </si>
  <si>
    <t>Engineering Research Building (P)</t>
  </si>
  <si>
    <t>Dittmer Building Remodeling (P)</t>
  </si>
  <si>
    <t>FAMU</t>
  </si>
  <si>
    <t>Pharmacy Phase II (C,E) (C,E)</t>
  </si>
  <si>
    <t>Gore Education Complex Remodeling (P,C)</t>
  </si>
  <si>
    <t>USF</t>
  </si>
  <si>
    <t>Utilities/Infrastructure/Capital Renewal/Roofs (P,C,E)(P,C,E)(P,C,E)</t>
  </si>
  <si>
    <t>Sarasota/Manatee Utilities/Infrastructure/Capital Renewal/Roofs (P,C,E)(P,C,E)(P,C,E)</t>
  </si>
  <si>
    <t>USF St. Pete. Utilities/Infrastructure/Capital Renewal/Roofs (P,C,E)(P,C,E)(P,C,E)</t>
  </si>
  <si>
    <t>Interdisciplinary Science Teaching &amp; Research Facility (C,E) (C,E)</t>
  </si>
  <si>
    <t>USF Polytechnic New Campus Phase I (C )(C,E)</t>
  </si>
  <si>
    <t>FAU</t>
  </si>
  <si>
    <t>FAU/UF Joint Use Facility - Davie (E)</t>
  </si>
  <si>
    <t>General Classroom/Engineering Building (E )</t>
  </si>
  <si>
    <t>General Classroom Facility-Phase I (E)</t>
  </si>
  <si>
    <t>FAU/SCRIPPS Joint Use Facility Expansion - Jupiter (P,C,E) (P,C,E) (P,C,E)</t>
  </si>
  <si>
    <t>Florida Atlantic Blvd.  4 Lane - Lee St. to R&amp;D Park (P,C)</t>
  </si>
  <si>
    <t>UWF</t>
  </si>
  <si>
    <t>College of Business Education Ctr.Ph.II of III (P,C,E)(P,C,E)</t>
  </si>
  <si>
    <t>UCF</t>
  </si>
  <si>
    <t>Physical Sciences Building Phase II (E)</t>
  </si>
  <si>
    <t>Partnership III Building (C,E)</t>
  </si>
  <si>
    <t>Classroom Building II (P)(C )(E)</t>
  </si>
  <si>
    <t>FIU</t>
  </si>
  <si>
    <t>Student Academic Support Center - UP (C,E) (C,E)</t>
  </si>
  <si>
    <t>UNF</t>
  </si>
  <si>
    <t xml:space="preserve">Science &amp; Humanities Building Ph. II (P,C,E) </t>
  </si>
  <si>
    <t>Disability Resource Center (P,C,E)</t>
  </si>
  <si>
    <t>FGCU</t>
  </si>
  <si>
    <t>Classrooms/Offices/Labs Academic 8 (P,C)(C,E)</t>
  </si>
  <si>
    <t>NEWC</t>
  </si>
  <si>
    <t>Land Purchase (58th Street Properties)</t>
  </si>
  <si>
    <t>Robertson Hall Mechanical Renovation, Remodeling (P,C,E)</t>
  </si>
  <si>
    <t>Caples Fine Arts Mechanical Renovation (P,C) (C,E)</t>
  </si>
  <si>
    <t xml:space="preserve">SUB TOTAL </t>
  </si>
  <si>
    <t>SUS</t>
  </si>
  <si>
    <t>SUS Joint Use Library Storage Facility @ UF</t>
  </si>
  <si>
    <t>FAMU/FSU College of Engineering</t>
  </si>
  <si>
    <t>SUS FIO Research Vessel @ USF</t>
  </si>
  <si>
    <t xml:space="preserve">TOTAL </t>
  </si>
  <si>
    <t>Lump Sum Maintenance/Repair/Renovation/Remodeling</t>
  </si>
  <si>
    <t xml:space="preserve">      (Projects to Benefit the Board of Governors State University System </t>
  </si>
  <si>
    <t xml:space="preserve">      of Florida in Department of Education Budget)</t>
  </si>
  <si>
    <t>GRAND TOTAL</t>
  </si>
  <si>
    <t xml:space="preserve"> 2009-2010 Request and Final PECO Appropriations</t>
  </si>
  <si>
    <r>
      <t xml:space="preserve">9/25/2008 </t>
    </r>
    <r>
      <rPr>
        <b/>
        <vertAlign val="superscript"/>
        <sz val="12"/>
        <rFont val="Book Antiqua"/>
        <family val="1"/>
      </rPr>
      <t>1</t>
    </r>
  </si>
  <si>
    <r>
      <t xml:space="preserve">1/29/09 </t>
    </r>
    <r>
      <rPr>
        <b/>
        <vertAlign val="superscript"/>
        <sz val="12"/>
        <rFont val="Book Antiqua"/>
        <family val="1"/>
      </rPr>
      <t>2</t>
    </r>
  </si>
  <si>
    <r>
      <t xml:space="preserve">3/26/09 </t>
    </r>
    <r>
      <rPr>
        <b/>
        <vertAlign val="superscript"/>
        <sz val="12"/>
        <rFont val="Book Antiqua"/>
        <family val="1"/>
      </rPr>
      <t>3</t>
    </r>
  </si>
  <si>
    <r>
      <t>1</t>
    </r>
    <r>
      <rPr>
        <b/>
        <sz val="12"/>
        <rFont val="Book Antiqua"/>
        <family val="1"/>
      </rPr>
      <t xml:space="preserve">  Estimated revenue limits are based on July 28, 2008 PECO Revenue Estimating Conference.</t>
    </r>
  </si>
  <si>
    <r>
      <t>2</t>
    </r>
    <r>
      <rPr>
        <b/>
        <sz val="12"/>
        <rFont val="Book Antiqua"/>
        <family val="1"/>
      </rPr>
      <t xml:space="preserve">  Estimated revenue limits are based on November 10, 2008 PECO Revenue Estimating Conference.</t>
    </r>
  </si>
  <si>
    <r>
      <t>3</t>
    </r>
    <r>
      <rPr>
        <b/>
        <sz val="12"/>
        <rFont val="Book Antiqua"/>
        <family val="1"/>
      </rPr>
      <t xml:space="preserve">  Estimated revenue limits are based on March 16, 2009 PECO Revenue Estimating Conference.</t>
    </r>
  </si>
  <si>
    <t>Exhibit B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</si>
</sst>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\(0\)"/>
    <numFmt numFmtId="166" formatCode="&quot;$&quot;#,##0"/>
    <numFmt numFmtId="167" formatCode="#,##0.0"/>
    <numFmt numFmtId="168" formatCode="_(* #,##0.0_);_(* \(#,##0.0\);_(* &quot;-&quot;??_);_(@_)"/>
    <numFmt numFmtId="169" formatCode="_(* #,##0_);_(* \(#,##0\);_(* &quot;-&quot;??_);_(@_)"/>
    <numFmt numFmtId="170" formatCode="General_)"/>
    <numFmt numFmtId="171" formatCode="#,##0.0000"/>
    <numFmt numFmtId="172" formatCode="#,##0.0_);[Red]\(#,##0.0\)"/>
    <numFmt numFmtId="173" formatCode="&quot;$&quot;#,##0.00"/>
    <numFmt numFmtId="174" formatCode="[$$-409]#,##0"/>
    <numFmt numFmtId="175" formatCode="[$$-409]#,##0.0"/>
    <numFmt numFmtId="176" formatCode="[$$-409]#,##0_);\([$$-409]#,##0\)"/>
    <numFmt numFmtId="177" formatCode="0.00000000000"/>
    <numFmt numFmtId="178" formatCode="#,##0.00000000000"/>
    <numFmt numFmtId="179" formatCode="[$-409]dddd\,\ mmmm\ dd\,\ yyyy"/>
    <numFmt numFmtId="180" formatCode="m/d/yy;@"/>
    <numFmt numFmtId="181" formatCode="mm/dd/yy;@"/>
    <numFmt numFmtId="182" formatCode="&quot;$&quot;#,##0;[Red]&quot;$&quot;#,##0"/>
    <numFmt numFmtId="183" formatCode="#,##0;[Red]#,##0"/>
  </numFmts>
  <fonts count="17">
    <font>
      <sz val="7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7"/>
      <color indexed="36"/>
      <name val="Helv"/>
      <family val="0"/>
    </font>
    <font>
      <u val="single"/>
      <sz val="7"/>
      <color indexed="12"/>
      <name val="Helv"/>
      <family val="0"/>
    </font>
    <font>
      <sz val="6"/>
      <name val="Helv"/>
      <family val="0"/>
    </font>
    <font>
      <sz val="8"/>
      <name val="Helv"/>
      <family val="0"/>
    </font>
    <font>
      <sz val="12"/>
      <name val="Book Antiqua"/>
      <family val="1"/>
    </font>
    <font>
      <b/>
      <sz val="12"/>
      <name val="Book Antiqua"/>
      <family val="1"/>
    </font>
    <font>
      <b/>
      <vertAlign val="superscript"/>
      <sz val="12"/>
      <name val="Book Antiqua"/>
      <family val="1"/>
    </font>
    <font>
      <i/>
      <sz val="12"/>
      <name val="Book Antiqua"/>
      <family val="1"/>
    </font>
    <font>
      <sz val="12"/>
      <color indexed="8"/>
      <name val="Book Antiqua"/>
      <family val="1"/>
    </font>
    <font>
      <b/>
      <i/>
      <sz val="12"/>
      <name val="Book Antiqua"/>
      <family val="1"/>
    </font>
    <font>
      <b/>
      <strike/>
      <sz val="12"/>
      <name val="Book Antiqua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170" fontId="8" fillId="0" borderId="0">
      <alignment/>
      <protection/>
    </xf>
    <xf numFmtId="170" fontId="8" fillId="0" borderId="0">
      <alignment/>
      <protection/>
    </xf>
    <xf numFmtId="0" fontId="5" fillId="0" borderId="0">
      <alignment/>
      <protection/>
    </xf>
    <xf numFmtId="37" fontId="9" fillId="0" borderId="0">
      <alignment/>
      <protection/>
    </xf>
    <xf numFmtId="0" fontId="5" fillId="0" borderId="0">
      <alignment/>
      <protection/>
    </xf>
    <xf numFmtId="37" fontId="0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85">
    <xf numFmtId="37" fontId="0" fillId="0" borderId="0" xfId="0" applyAlignment="1">
      <alignment/>
    </xf>
    <xf numFmtId="37" fontId="10" fillId="0" borderId="0" xfId="0" applyFont="1" applyFill="1" applyAlignment="1">
      <alignment/>
    </xf>
    <xf numFmtId="37" fontId="11" fillId="0" borderId="0" xfId="0" applyFont="1" applyFill="1" applyAlignment="1">
      <alignment horizontal="right"/>
    </xf>
    <xf numFmtId="37" fontId="10" fillId="0" borderId="0" xfId="0" applyFont="1" applyFill="1" applyAlignment="1">
      <alignment/>
    </xf>
    <xf numFmtId="37" fontId="11" fillId="0" borderId="0" xfId="0" applyFont="1" applyFill="1" applyAlignment="1" applyProtection="1">
      <alignment horizontal="center"/>
      <protection/>
    </xf>
    <xf numFmtId="37" fontId="11" fillId="0" borderId="0" xfId="26" applyFont="1" applyFill="1" applyAlignment="1" applyProtection="1">
      <alignment/>
      <protection/>
    </xf>
    <xf numFmtId="37" fontId="11" fillId="0" borderId="1" xfId="26" applyFont="1" applyFill="1" applyBorder="1" applyAlignment="1" applyProtection="1">
      <alignment/>
      <protection/>
    </xf>
    <xf numFmtId="37" fontId="11" fillId="0" borderId="2" xfId="0" applyFont="1" applyFill="1" applyBorder="1" applyAlignment="1" applyProtection="1">
      <alignment/>
      <protection/>
    </xf>
    <xf numFmtId="37" fontId="10" fillId="0" borderId="2" xfId="0" applyFont="1" applyFill="1" applyBorder="1" applyAlignment="1">
      <alignment/>
    </xf>
    <xf numFmtId="37" fontId="11" fillId="0" borderId="2" xfId="0" applyFont="1" applyFill="1" applyBorder="1" applyAlignment="1" applyProtection="1">
      <alignment horizontal="center"/>
      <protection/>
    </xf>
    <xf numFmtId="37" fontId="11" fillId="0" borderId="0" xfId="0" applyFont="1" applyFill="1" applyBorder="1" applyAlignment="1" applyProtection="1">
      <alignment/>
      <protection/>
    </xf>
    <xf numFmtId="37" fontId="11" fillId="0" borderId="0" xfId="0" applyFont="1" applyFill="1" applyBorder="1" applyAlignment="1" applyProtection="1">
      <alignment horizontal="center"/>
      <protection/>
    </xf>
    <xf numFmtId="37" fontId="11" fillId="0" borderId="0" xfId="26" applyFont="1" applyFill="1" applyAlignment="1">
      <alignment horizontal="center"/>
      <protection/>
    </xf>
    <xf numFmtId="37" fontId="11" fillId="0" borderId="0" xfId="0" applyFont="1" applyFill="1" applyAlignment="1" applyProtection="1">
      <alignment/>
      <protection/>
    </xf>
    <xf numFmtId="165" fontId="11" fillId="0" borderId="0" xfId="26" applyNumberFormat="1" applyFont="1" applyFill="1" applyBorder="1" applyAlignment="1">
      <alignment horizontal="center"/>
      <protection/>
    </xf>
    <xf numFmtId="181" fontId="11" fillId="0" borderId="0" xfId="0" applyNumberFormat="1" applyFont="1" applyFill="1" applyBorder="1" applyAlignment="1">
      <alignment horizontal="center"/>
    </xf>
    <xf numFmtId="37" fontId="11" fillId="0" borderId="3" xfId="0" applyFont="1" applyFill="1" applyBorder="1" applyAlignment="1" applyProtection="1">
      <alignment horizontal="center"/>
      <protection/>
    </xf>
    <xf numFmtId="37" fontId="10" fillId="0" borderId="1" xfId="0" applyFont="1" applyFill="1" applyBorder="1" applyAlignment="1">
      <alignment/>
    </xf>
    <xf numFmtId="37" fontId="11" fillId="0" borderId="1" xfId="0" applyFont="1" applyFill="1" applyBorder="1" applyAlignment="1">
      <alignment horizontal="center"/>
    </xf>
    <xf numFmtId="181" fontId="11" fillId="0" borderId="1" xfId="26" applyNumberFormat="1" applyFont="1" applyFill="1" applyBorder="1" applyAlignment="1">
      <alignment horizontal="center"/>
      <protection/>
    </xf>
    <xf numFmtId="37" fontId="10" fillId="0" borderId="0" xfId="0" applyFont="1" applyFill="1" applyBorder="1" applyAlignment="1" applyProtection="1">
      <alignment/>
      <protection/>
    </xf>
    <xf numFmtId="37" fontId="10" fillId="0" borderId="0" xfId="0" applyFont="1" applyFill="1" applyAlignment="1" applyProtection="1">
      <alignment/>
      <protection/>
    </xf>
    <xf numFmtId="37" fontId="10" fillId="0" borderId="0" xfId="0" applyFont="1" applyFill="1" applyAlignment="1" applyProtection="1">
      <alignment horizontal="left"/>
      <protection/>
    </xf>
    <xf numFmtId="37" fontId="10" fillId="0" borderId="0" xfId="28" applyFont="1" applyFill="1" applyAlignment="1" applyProtection="1">
      <alignment horizontal="left"/>
      <protection/>
    </xf>
    <xf numFmtId="3" fontId="10" fillId="0" borderId="0" xfId="15" applyNumberFormat="1" applyFont="1" applyFill="1" applyBorder="1" applyAlignment="1" applyProtection="1">
      <alignment horizontal="right"/>
      <protection locked="0"/>
    </xf>
    <xf numFmtId="170" fontId="10" fillId="0" borderId="0" xfId="0" applyNumberFormat="1" applyFont="1" applyFill="1" applyBorder="1" applyAlignment="1" applyProtection="1">
      <alignment/>
      <protection locked="0"/>
    </xf>
    <xf numFmtId="3" fontId="10" fillId="0" borderId="0" xfId="27" applyNumberFormat="1" applyFont="1" applyFill="1" applyBorder="1" applyAlignment="1" applyProtection="1">
      <alignment horizontal="right"/>
      <protection/>
    </xf>
    <xf numFmtId="37" fontId="11" fillId="0" borderId="4" xfId="0" applyFont="1" applyFill="1" applyBorder="1" applyAlignment="1" applyProtection="1">
      <alignment/>
      <protection/>
    </xf>
    <xf numFmtId="37" fontId="13" fillId="0" borderId="0" xfId="0" applyFont="1" applyFill="1" applyAlignment="1">
      <alignment/>
    </xf>
    <xf numFmtId="37" fontId="13" fillId="0" borderId="0" xfId="0" applyFont="1" applyFill="1" applyAlignment="1" applyProtection="1">
      <alignment/>
      <protection/>
    </xf>
    <xf numFmtId="37" fontId="14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27" applyFont="1" applyFill="1" applyBorder="1" applyAlignment="1">
      <alignment vertical="center"/>
      <protection/>
    </xf>
    <xf numFmtId="38" fontId="10" fillId="0" borderId="0" xfId="15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Fill="1" applyAlignment="1">
      <alignment horizontal="right"/>
    </xf>
    <xf numFmtId="38" fontId="10" fillId="0" borderId="0" xfId="15" applyNumberFormat="1" applyFont="1" applyFill="1" applyAlignment="1">
      <alignment/>
    </xf>
    <xf numFmtId="38" fontId="10" fillId="0" borderId="0" xfId="15" applyNumberFormat="1" applyFont="1" applyFill="1" applyAlignment="1">
      <alignment horizontal="right"/>
    </xf>
    <xf numFmtId="38" fontId="14" fillId="0" borderId="0" xfId="15" applyNumberFormat="1" applyFont="1" applyFill="1" applyBorder="1" applyAlignment="1">
      <alignment vertical="center"/>
    </xf>
    <xf numFmtId="38" fontId="10" fillId="0" borderId="0" xfId="15" applyNumberFormat="1" applyFont="1" applyFill="1" applyBorder="1" applyAlignment="1" applyProtection="1">
      <alignment horizontal="right"/>
      <protection hidden="1"/>
    </xf>
    <xf numFmtId="37" fontId="10" fillId="0" borderId="0" xfId="28" applyFont="1" applyFill="1" applyAlignment="1">
      <alignment horizontal="left"/>
      <protection/>
    </xf>
    <xf numFmtId="170" fontId="10" fillId="0" borderId="0" xfId="23" applyFont="1" applyFill="1" applyAlignment="1">
      <alignment horizontal="left"/>
      <protection/>
    </xf>
    <xf numFmtId="170" fontId="10" fillId="0" borderId="0" xfId="23" applyFont="1" applyFill="1">
      <alignment/>
      <protection/>
    </xf>
    <xf numFmtId="38" fontId="10" fillId="0" borderId="0" xfId="15" applyNumberFormat="1" applyFont="1" applyFill="1" applyBorder="1" applyAlignment="1" applyProtection="1">
      <alignment horizontal="right" vertical="top"/>
      <protection hidden="1"/>
    </xf>
    <xf numFmtId="38" fontId="10" fillId="0" borderId="0" xfId="23" applyNumberFormat="1" applyFont="1" applyFill="1" applyBorder="1" applyAlignment="1" applyProtection="1">
      <alignment vertical="top"/>
      <protection hidden="1"/>
    </xf>
    <xf numFmtId="38" fontId="10" fillId="0" borderId="0" xfId="15" applyNumberFormat="1" applyFont="1" applyFill="1" applyBorder="1" applyAlignment="1" applyProtection="1">
      <alignment vertical="top"/>
      <protection hidden="1"/>
    </xf>
    <xf numFmtId="3" fontId="10" fillId="0" borderId="0" xfId="18" applyNumberFormat="1" applyFont="1" applyFill="1" applyBorder="1" applyAlignment="1" applyProtection="1">
      <alignment vertical="top"/>
      <protection hidden="1"/>
    </xf>
    <xf numFmtId="37" fontId="11" fillId="0" borderId="0" xfId="0" applyFont="1" applyFill="1" applyBorder="1" applyAlignment="1">
      <alignment/>
    </xf>
    <xf numFmtId="0" fontId="10" fillId="0" borderId="0" xfId="27" applyFont="1" applyFill="1" applyAlignment="1" applyProtection="1">
      <alignment horizontal="left"/>
      <protection/>
    </xf>
    <xf numFmtId="3" fontId="10" fillId="0" borderId="0" xfId="0" applyNumberFormat="1" applyFont="1" applyFill="1" applyAlignment="1">
      <alignment/>
    </xf>
    <xf numFmtId="0" fontId="10" fillId="0" borderId="0" xfId="29" applyFont="1" applyFill="1" applyAlignment="1" applyProtection="1">
      <alignment horizontal="left"/>
      <protection/>
    </xf>
    <xf numFmtId="3" fontId="10" fillId="0" borderId="0" xfId="27" applyNumberFormat="1" applyFont="1" applyFill="1" applyAlignment="1">
      <alignment horizontal="right"/>
      <protection/>
    </xf>
    <xf numFmtId="37" fontId="10" fillId="0" borderId="0" xfId="0" applyFont="1" applyFill="1" applyAlignment="1" applyProtection="1">
      <alignment vertical="center"/>
      <protection/>
    </xf>
    <xf numFmtId="37" fontId="10" fillId="0" borderId="0" xfId="0" applyFont="1" applyFill="1" applyBorder="1" applyAlignment="1">
      <alignment/>
    </xf>
    <xf numFmtId="38" fontId="10" fillId="0" borderId="0" xfId="15" applyNumberFormat="1" applyFont="1" applyFill="1" applyBorder="1" applyAlignment="1">
      <alignment/>
    </xf>
    <xf numFmtId="3" fontId="10" fillId="0" borderId="0" xfId="22" applyNumberFormat="1" applyFont="1" applyFill="1" applyAlignment="1" applyProtection="1">
      <alignment horizontal="right"/>
      <protection/>
    </xf>
    <xf numFmtId="37" fontId="10" fillId="0" borderId="0" xfId="0" applyFont="1" applyAlignment="1">
      <alignment/>
    </xf>
    <xf numFmtId="38" fontId="10" fillId="0" borderId="0" xfId="15" applyNumberFormat="1" applyFont="1" applyFill="1" applyAlignment="1" applyProtection="1">
      <alignment/>
      <protection/>
    </xf>
    <xf numFmtId="38" fontId="10" fillId="0" borderId="0" xfId="15" applyNumberFormat="1" applyFont="1" applyFill="1" applyAlignment="1">
      <alignment/>
    </xf>
    <xf numFmtId="3" fontId="10" fillId="0" borderId="0" xfId="24" applyNumberFormat="1" applyFont="1" applyFill="1">
      <alignment/>
      <protection/>
    </xf>
    <xf numFmtId="170" fontId="10" fillId="0" borderId="0" xfId="24" applyFont="1" applyFill="1">
      <alignment/>
      <protection/>
    </xf>
    <xf numFmtId="37" fontId="11" fillId="0" borderId="5" xfId="0" applyFont="1" applyFill="1" applyBorder="1" applyAlignment="1">
      <alignment/>
    </xf>
    <xf numFmtId="3" fontId="10" fillId="0" borderId="0" xfId="15" applyNumberFormat="1" applyFont="1" applyFill="1" applyAlignment="1">
      <alignment/>
    </xf>
    <xf numFmtId="0" fontId="10" fillId="0" borderId="0" xfId="27" applyFont="1" applyFill="1">
      <alignment/>
      <protection/>
    </xf>
    <xf numFmtId="37" fontId="13" fillId="0" borderId="0" xfId="0" applyFont="1" applyFill="1" applyBorder="1" applyAlignment="1" applyProtection="1">
      <alignment/>
      <protection/>
    </xf>
    <xf numFmtId="0" fontId="10" fillId="0" borderId="0" xfId="27" applyFont="1" applyFill="1" applyAlignment="1">
      <alignment horizontal="left"/>
      <protection/>
    </xf>
    <xf numFmtId="0" fontId="10" fillId="0" borderId="0" xfId="27" applyFont="1" applyFill="1" applyAlignment="1">
      <alignment horizontal="left" wrapText="1"/>
      <protection/>
    </xf>
    <xf numFmtId="3" fontId="10" fillId="0" borderId="0" xfId="17" applyNumberFormat="1" applyFont="1" applyFill="1" applyAlignment="1">
      <alignment horizontal="right"/>
    </xf>
    <xf numFmtId="183" fontId="10" fillId="0" borderId="0" xfId="28" applyNumberFormat="1" applyFont="1" applyFill="1" applyAlignment="1" applyProtection="1">
      <alignment horizontal="left"/>
      <protection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7" fontId="11" fillId="0" borderId="5" xfId="0" applyFont="1" applyFill="1" applyBorder="1" applyAlignment="1" applyProtection="1">
      <alignment/>
      <protection/>
    </xf>
    <xf numFmtId="37" fontId="11" fillId="0" borderId="6" xfId="0" applyFont="1" applyFill="1" applyBorder="1" applyAlignment="1" applyProtection="1">
      <alignment/>
      <protection/>
    </xf>
    <xf numFmtId="37" fontId="15" fillId="0" borderId="0" xfId="0" applyFont="1" applyFill="1" applyBorder="1" applyAlignment="1" applyProtection="1">
      <alignment/>
      <protection/>
    </xf>
    <xf numFmtId="3" fontId="11" fillId="0" borderId="0" xfId="28" applyNumberFormat="1" applyFont="1" applyFill="1" applyBorder="1" applyAlignment="1">
      <alignment horizontal="left"/>
      <protection/>
    </xf>
    <xf numFmtId="38" fontId="11" fillId="0" borderId="0" xfId="15" applyNumberFormat="1" applyFont="1" applyFill="1" applyBorder="1" applyAlignment="1" applyProtection="1">
      <alignment horizontal="right"/>
      <protection/>
    </xf>
    <xf numFmtId="37" fontId="11" fillId="0" borderId="0" xfId="0" applyFont="1" applyFill="1" applyAlignment="1">
      <alignment/>
    </xf>
    <xf numFmtId="38" fontId="11" fillId="0" borderId="0" xfId="15" applyNumberFormat="1" applyFont="1" applyFill="1" applyBorder="1" applyAlignment="1" applyProtection="1">
      <alignment horizontal="right" vertical="center"/>
      <protection/>
    </xf>
    <xf numFmtId="42" fontId="10" fillId="0" borderId="0" xfId="25" applyNumberFormat="1" applyFont="1">
      <alignment/>
      <protection/>
    </xf>
    <xf numFmtId="41" fontId="10" fillId="0" borderId="0" xfId="25" applyNumberFormat="1" applyFont="1" applyFill="1">
      <alignment/>
      <protection/>
    </xf>
    <xf numFmtId="37" fontId="12" fillId="0" borderId="0" xfId="0" applyFont="1" applyFill="1" applyAlignment="1" applyProtection="1">
      <alignment horizontal="left"/>
      <protection/>
    </xf>
    <xf numFmtId="37" fontId="16" fillId="0" borderId="0" xfId="0" applyFont="1" applyFill="1" applyAlignment="1" applyProtection="1">
      <alignment horizontal="left"/>
      <protection/>
    </xf>
    <xf numFmtId="37" fontId="11" fillId="0" borderId="0" xfId="0" applyFont="1" applyFill="1" applyAlignment="1" applyProtection="1">
      <alignment horizontal="left"/>
      <protection/>
    </xf>
    <xf numFmtId="164" fontId="11" fillId="0" borderId="0" xfId="0" applyNumberFormat="1" applyFont="1" applyFill="1" applyAlignment="1" applyProtection="1">
      <alignment horizontal="center"/>
      <protection/>
    </xf>
    <xf numFmtId="37" fontId="11" fillId="0" borderId="0" xfId="26" applyFont="1" applyFill="1" applyAlignment="1" applyProtection="1">
      <alignment horizontal="center"/>
      <protection/>
    </xf>
    <xf numFmtId="37" fontId="11" fillId="0" borderId="0" xfId="0" applyFont="1" applyFill="1" applyAlignment="1" applyProtection="1">
      <alignment horizontal="center"/>
      <protection/>
    </xf>
  </cellXfs>
  <cellStyles count="17">
    <cellStyle name="Normal" xfId="0"/>
    <cellStyle name="Comma" xfId="15"/>
    <cellStyle name="Comma [0]" xfId="16"/>
    <cellStyle name="Comma_PECO staff recommendations ver P4 DRAFT" xfId="17"/>
    <cellStyle name="Currency" xfId="18"/>
    <cellStyle name="Currency [0]" xfId="19"/>
    <cellStyle name="Followed Hyperlink" xfId="20"/>
    <cellStyle name="Hyperlink" xfId="21"/>
    <cellStyle name="Normal_0506cip2August192004" xfId="22"/>
    <cellStyle name="Normal_CIP_2002" xfId="23"/>
    <cellStyle name="Normal_CIP2 2006-07 rev 2-1-06" xfId="24"/>
    <cellStyle name="Normal_DEBT" xfId="25"/>
    <cellStyle name="Normal_FECG" xfId="26"/>
    <cellStyle name="Normal_PECO staff recommendations ver P4 DRAFT" xfId="27"/>
    <cellStyle name="Normal_PECO.080105" xfId="28"/>
    <cellStyle name="Normal_PECO.080405.work.031606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L135"/>
  <sheetViews>
    <sheetView showGridLines="0" tabSelected="1" view="pageBreakPreview" zoomScale="85" zoomScaleNormal="85" zoomScaleSheetLayoutView="85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4" sqref="A4:F4"/>
    </sheetView>
  </sheetViews>
  <sheetFormatPr defaultColWidth="11" defaultRowHeight="9"/>
  <cols>
    <col min="1" max="1" width="12" style="3" customWidth="1"/>
    <col min="2" max="2" width="108.19921875" style="3" bestFit="1" customWidth="1"/>
    <col min="3" max="5" width="21.19921875" style="3" bestFit="1" customWidth="1"/>
    <col min="6" max="6" width="25.19921875" style="3" bestFit="1" customWidth="1"/>
    <col min="7" max="16384" width="11" style="3" customWidth="1"/>
  </cols>
  <sheetData>
    <row r="2" spans="1:6" ht="16.5">
      <c r="A2" s="1"/>
      <c r="B2" s="1"/>
      <c r="C2" s="1"/>
      <c r="D2" s="1"/>
      <c r="E2" s="1"/>
      <c r="F2" s="2" t="s">
        <v>72</v>
      </c>
    </row>
    <row r="3" spans="1:6" ht="16.5">
      <c r="A3" s="82" t="s">
        <v>0</v>
      </c>
      <c r="B3" s="82"/>
      <c r="C3" s="82"/>
      <c r="D3" s="82"/>
      <c r="E3" s="82"/>
      <c r="F3" s="82"/>
    </row>
    <row r="4" spans="1:6" ht="16.5">
      <c r="A4" s="82" t="s">
        <v>1</v>
      </c>
      <c r="B4" s="82"/>
      <c r="C4" s="82"/>
      <c r="D4" s="82"/>
      <c r="E4" s="82"/>
      <c r="F4" s="82"/>
    </row>
    <row r="5" spans="1:6" ht="16.5">
      <c r="A5" s="84" t="s">
        <v>65</v>
      </c>
      <c r="B5" s="84"/>
      <c r="C5" s="84"/>
      <c r="D5" s="84"/>
      <c r="E5" s="84"/>
      <c r="F5" s="84"/>
    </row>
    <row r="6" spans="1:6" ht="16.5">
      <c r="A6" s="84"/>
      <c r="B6" s="84"/>
      <c r="C6" s="84"/>
      <c r="D6" s="84"/>
      <c r="E6" s="84"/>
      <c r="F6" s="84"/>
    </row>
    <row r="7" spans="1:12" ht="16.5">
      <c r="A7" s="83"/>
      <c r="B7" s="83"/>
      <c r="C7" s="83"/>
      <c r="D7" s="83"/>
      <c r="E7" s="83"/>
      <c r="F7" s="83"/>
      <c r="G7" s="5"/>
      <c r="H7" s="5"/>
      <c r="I7" s="5"/>
      <c r="J7" s="5"/>
      <c r="K7" s="5"/>
      <c r="L7" s="5"/>
    </row>
    <row r="8" spans="1:12" ht="6.75" customHeight="1">
      <c r="A8" s="6"/>
      <c r="B8" s="6"/>
      <c r="C8" s="6"/>
      <c r="D8" s="6"/>
      <c r="E8" s="6"/>
      <c r="F8" s="5"/>
      <c r="G8" s="6"/>
      <c r="H8" s="6"/>
      <c r="I8" s="6"/>
      <c r="J8" s="6"/>
      <c r="K8" s="5"/>
      <c r="L8" s="5"/>
    </row>
    <row r="9" spans="1:6" ht="5.25" customHeight="1">
      <c r="A9" s="7"/>
      <c r="B9" s="7"/>
      <c r="C9" s="8"/>
      <c r="D9" s="8"/>
      <c r="E9" s="8"/>
      <c r="F9" s="9"/>
    </row>
    <row r="10" spans="1:6" ht="16.5">
      <c r="A10" s="10"/>
      <c r="B10" s="10"/>
      <c r="C10" s="11" t="s">
        <v>2</v>
      </c>
      <c r="D10" s="11" t="s">
        <v>2</v>
      </c>
      <c r="E10" s="11" t="s">
        <v>2</v>
      </c>
      <c r="F10" s="12" t="s">
        <v>3</v>
      </c>
    </row>
    <row r="11" spans="1:6" ht="16.5">
      <c r="A11" s="13"/>
      <c r="B11" s="13"/>
      <c r="C11" s="11" t="s">
        <v>4</v>
      </c>
      <c r="D11" s="11" t="s">
        <v>5</v>
      </c>
      <c r="E11" s="11" t="s">
        <v>5</v>
      </c>
      <c r="F11" s="12" t="s">
        <v>6</v>
      </c>
    </row>
    <row r="12" spans="1:6" ht="16.5">
      <c r="A12" s="13"/>
      <c r="B12" s="13"/>
      <c r="C12" s="11" t="s">
        <v>7</v>
      </c>
      <c r="D12" s="11" t="s">
        <v>4</v>
      </c>
      <c r="E12" s="11" t="s">
        <v>4</v>
      </c>
      <c r="F12" s="14" t="s">
        <v>8</v>
      </c>
    </row>
    <row r="13" spans="1:6" ht="19.5">
      <c r="A13" s="13"/>
      <c r="B13" s="13"/>
      <c r="C13" s="15" t="s">
        <v>66</v>
      </c>
      <c r="D13" s="15" t="s">
        <v>67</v>
      </c>
      <c r="E13" s="15" t="s">
        <v>68</v>
      </c>
      <c r="F13" s="14"/>
    </row>
    <row r="14" spans="1:9" ht="16.5">
      <c r="A14" s="16" t="s">
        <v>9</v>
      </c>
      <c r="B14" s="16" t="s">
        <v>10</v>
      </c>
      <c r="C14" s="17"/>
      <c r="D14" s="18"/>
      <c r="E14" s="18"/>
      <c r="F14" s="19"/>
      <c r="G14" s="17"/>
      <c r="H14" s="17"/>
      <c r="I14" s="17"/>
    </row>
    <row r="15" spans="1:6" ht="15.75">
      <c r="A15" s="20"/>
      <c r="B15" s="21"/>
      <c r="C15" s="22" t="s">
        <v>11</v>
      </c>
      <c r="D15" s="22" t="s">
        <v>11</v>
      </c>
      <c r="E15" s="22" t="s">
        <v>11</v>
      </c>
      <c r="F15" s="22" t="s">
        <v>11</v>
      </c>
    </row>
    <row r="16" spans="1:6" ht="16.5">
      <c r="A16" s="4" t="s">
        <v>12</v>
      </c>
      <c r="B16" s="23" t="s">
        <v>13</v>
      </c>
      <c r="C16" s="24">
        <v>15000000</v>
      </c>
      <c r="D16" s="24">
        <v>7500000</v>
      </c>
      <c r="E16" s="24">
        <v>11837732.669610001</v>
      </c>
      <c r="F16" s="24">
        <v>11837732.669610001</v>
      </c>
    </row>
    <row r="17" spans="1:5" ht="16.5">
      <c r="A17" s="4"/>
      <c r="B17" s="25" t="s">
        <v>14</v>
      </c>
      <c r="C17" s="26">
        <v>22500000</v>
      </c>
      <c r="D17" s="26">
        <v>10438751</v>
      </c>
      <c r="E17" s="26"/>
    </row>
    <row r="18" spans="1:3" ht="15.75">
      <c r="A18" s="21"/>
      <c r="B18" s="25"/>
      <c r="C18" s="24"/>
    </row>
    <row r="19" spans="1:6" ht="16.5">
      <c r="A19" s="21"/>
      <c r="B19" s="4" t="s">
        <v>15</v>
      </c>
      <c r="C19" s="27">
        <f>SUM(C16:C17)</f>
        <v>37500000</v>
      </c>
      <c r="D19" s="27">
        <f>SUM(D16:D17)</f>
        <v>17938751</v>
      </c>
      <c r="E19" s="27">
        <f>SUM(E16:E17)</f>
        <v>11837732.669610001</v>
      </c>
      <c r="F19" s="27">
        <f>SUM(F16:F18)</f>
        <v>11837732.669610001</v>
      </c>
    </row>
    <row r="20" spans="1:5" ht="6.75" customHeight="1">
      <c r="A20" s="21"/>
      <c r="B20" s="28"/>
      <c r="C20" s="29"/>
      <c r="D20" s="29"/>
      <c r="E20" s="29"/>
    </row>
    <row r="21" spans="1:6" ht="16.5">
      <c r="A21" s="4" t="s">
        <v>16</v>
      </c>
      <c r="B21" s="23" t="s">
        <v>13</v>
      </c>
      <c r="C21" s="26">
        <v>8500000</v>
      </c>
      <c r="D21" s="26">
        <v>4250000</v>
      </c>
      <c r="E21" s="26">
        <v>4653725.5</v>
      </c>
      <c r="F21" s="26">
        <v>4653725.5</v>
      </c>
    </row>
    <row r="22" spans="1:6" ht="16.5">
      <c r="A22" s="4"/>
      <c r="B22" s="30" t="s">
        <v>17</v>
      </c>
      <c r="C22" s="26">
        <v>29500000</v>
      </c>
      <c r="D22" s="26">
        <v>6700000</v>
      </c>
      <c r="E22" s="26">
        <v>2000000</v>
      </c>
      <c r="F22" s="26">
        <v>2000000</v>
      </c>
    </row>
    <row r="23" spans="1:6" ht="16.5">
      <c r="A23" s="4"/>
      <c r="B23" s="30" t="s">
        <v>18</v>
      </c>
      <c r="C23" s="26"/>
      <c r="D23" s="26"/>
      <c r="E23" s="26">
        <v>1000000</v>
      </c>
      <c r="F23" s="26">
        <v>1000000</v>
      </c>
    </row>
    <row r="24" spans="1:6" ht="16.5">
      <c r="A24" s="4"/>
      <c r="B24" s="30" t="s">
        <v>19</v>
      </c>
      <c r="C24" s="31">
        <v>1500000</v>
      </c>
      <c r="D24" s="31">
        <v>1500000</v>
      </c>
      <c r="E24" s="31">
        <v>985665</v>
      </c>
      <c r="F24" s="31">
        <v>985665</v>
      </c>
    </row>
    <row r="25" spans="1:6" ht="16.5">
      <c r="A25" s="4"/>
      <c r="B25" s="30" t="s">
        <v>20</v>
      </c>
      <c r="C25" s="31"/>
      <c r="D25" s="31">
        <v>600000</v>
      </c>
      <c r="E25" s="31">
        <v>600000</v>
      </c>
      <c r="F25" s="31">
        <v>600000</v>
      </c>
    </row>
    <row r="26" spans="1:6" ht="16.5">
      <c r="A26" s="4"/>
      <c r="B26" s="30" t="s">
        <v>21</v>
      </c>
      <c r="C26" s="31"/>
      <c r="D26" s="31">
        <v>2500000</v>
      </c>
      <c r="E26" s="31">
        <v>1000000</v>
      </c>
      <c r="F26" s="31">
        <v>1000000</v>
      </c>
    </row>
    <row r="27" spans="1:6" ht="16.5">
      <c r="A27" s="4"/>
      <c r="B27" s="30" t="s">
        <v>22</v>
      </c>
      <c r="C27" s="31"/>
      <c r="D27" s="31">
        <v>3000000</v>
      </c>
      <c r="E27" s="31">
        <v>2000000</v>
      </c>
      <c r="F27" s="31">
        <v>2000000</v>
      </c>
    </row>
    <row r="28" spans="1:5" ht="16.5">
      <c r="A28" s="4"/>
      <c r="B28" s="32"/>
      <c r="C28" s="31"/>
      <c r="D28" s="31"/>
      <c r="E28" s="31"/>
    </row>
    <row r="29" spans="1:2" ht="8.25" customHeight="1">
      <c r="A29" s="13"/>
      <c r="B29" s="22"/>
    </row>
    <row r="30" spans="1:6" ht="16.5">
      <c r="A30" s="13"/>
      <c r="B30" s="4" t="s">
        <v>15</v>
      </c>
      <c r="C30" s="27">
        <f>SUM(C21:C29)</f>
        <v>39500000</v>
      </c>
      <c r="D30" s="27">
        <f>SUM(D21:D29)</f>
        <v>18550000</v>
      </c>
      <c r="E30" s="27">
        <f>SUM(E21:E29)</f>
        <v>12239390.5</v>
      </c>
      <c r="F30" s="27">
        <f>SUM(F21:F28)</f>
        <v>12239390.5</v>
      </c>
    </row>
    <row r="31" spans="1:5" ht="6.75" customHeight="1">
      <c r="A31" s="13"/>
      <c r="B31" s="28"/>
      <c r="C31" s="29"/>
      <c r="D31" s="29"/>
      <c r="E31" s="29"/>
    </row>
    <row r="32" spans="1:6" ht="16.5">
      <c r="A32" s="4" t="s">
        <v>23</v>
      </c>
      <c r="B32" s="23" t="s">
        <v>13</v>
      </c>
      <c r="C32" s="33">
        <v>5000000</v>
      </c>
      <c r="D32" s="34">
        <v>2500000</v>
      </c>
      <c r="E32" s="34">
        <v>1692775</v>
      </c>
      <c r="F32" s="3">
        <v>1692775</v>
      </c>
    </row>
    <row r="33" spans="1:6" ht="16.5">
      <c r="A33" s="4"/>
      <c r="B33" s="35" t="s">
        <v>24</v>
      </c>
      <c r="C33" s="36">
        <v>16460440</v>
      </c>
      <c r="D33" s="26">
        <v>5543621</v>
      </c>
      <c r="E33" s="26">
        <v>0</v>
      </c>
      <c r="F33" s="3">
        <v>0</v>
      </c>
    </row>
    <row r="34" spans="1:6" ht="16.5">
      <c r="A34" s="4"/>
      <c r="B34" s="37" t="s">
        <v>19</v>
      </c>
      <c r="C34" s="36">
        <v>1500000</v>
      </c>
      <c r="D34" s="26">
        <v>1500000</v>
      </c>
      <c r="E34" s="26">
        <v>985665</v>
      </c>
      <c r="F34" s="3">
        <v>985665</v>
      </c>
    </row>
    <row r="35" spans="1:6" ht="16.5">
      <c r="A35" s="4"/>
      <c r="B35" s="37" t="s">
        <v>25</v>
      </c>
      <c r="C35" s="36"/>
      <c r="D35" s="26">
        <v>3000000</v>
      </c>
      <c r="E35" s="26">
        <v>5614099</v>
      </c>
      <c r="F35" s="3">
        <v>5614099</v>
      </c>
    </row>
    <row r="36" spans="1:5" ht="16.5">
      <c r="A36" s="4"/>
      <c r="C36" s="34"/>
      <c r="D36" s="34"/>
      <c r="E36" s="34"/>
    </row>
    <row r="37" spans="1:6" ht="16.5">
      <c r="A37" s="13"/>
      <c r="B37" s="4" t="s">
        <v>15</v>
      </c>
      <c r="C37" s="27">
        <f>SUM(C32:C34)</f>
        <v>22960440</v>
      </c>
      <c r="D37" s="27">
        <f>SUM(D32:D35)</f>
        <v>12543621</v>
      </c>
      <c r="E37" s="27">
        <f>SUM(E32:E35)</f>
        <v>8292539</v>
      </c>
      <c r="F37" s="27">
        <f>SUM(F32:F36)</f>
        <v>8292539</v>
      </c>
    </row>
    <row r="38" spans="1:5" ht="8.25" customHeight="1">
      <c r="A38" s="13"/>
      <c r="B38" s="28"/>
      <c r="C38" s="29"/>
      <c r="D38" s="29"/>
      <c r="E38" s="29"/>
    </row>
    <row r="39" spans="1:6" ht="16.5">
      <c r="A39" s="4" t="s">
        <v>26</v>
      </c>
      <c r="B39" s="23" t="s">
        <v>27</v>
      </c>
      <c r="C39" s="38">
        <v>10000000</v>
      </c>
      <c r="D39" s="26">
        <v>5000000</v>
      </c>
      <c r="E39" s="26">
        <v>5000000</v>
      </c>
      <c r="F39" s="3">
        <v>5000000</v>
      </c>
    </row>
    <row r="40" spans="1:6" ht="16.5">
      <c r="A40" s="13"/>
      <c r="B40" s="39" t="s">
        <v>28</v>
      </c>
      <c r="C40" s="33">
        <v>750000</v>
      </c>
      <c r="D40" s="26">
        <v>375000</v>
      </c>
      <c r="E40" s="26">
        <v>375000.25</v>
      </c>
      <c r="F40" s="3">
        <v>375000</v>
      </c>
    </row>
    <row r="41" spans="1:6" ht="16.5">
      <c r="A41" s="13"/>
      <c r="B41" s="40" t="s">
        <v>29</v>
      </c>
      <c r="C41" s="33">
        <v>800000</v>
      </c>
      <c r="D41" s="26">
        <v>400000</v>
      </c>
      <c r="E41" s="26">
        <v>400000</v>
      </c>
      <c r="F41" s="3">
        <v>400000</v>
      </c>
    </row>
    <row r="42" spans="1:6" ht="16.5">
      <c r="A42" s="13"/>
      <c r="B42" s="41" t="s">
        <v>30</v>
      </c>
      <c r="C42" s="42">
        <v>20000000</v>
      </c>
      <c r="D42" s="26">
        <v>9483334</v>
      </c>
      <c r="E42" s="26">
        <v>3708600</v>
      </c>
      <c r="F42" s="3">
        <v>4944801</v>
      </c>
    </row>
    <row r="43" spans="1:6" ht="16.5">
      <c r="A43" s="13"/>
      <c r="B43" s="43" t="s">
        <v>31</v>
      </c>
      <c r="C43" s="44">
        <v>10000000</v>
      </c>
      <c r="D43" s="26">
        <v>4741666</v>
      </c>
      <c r="E43" s="26">
        <v>3708600</v>
      </c>
      <c r="F43" s="3">
        <v>11417200</v>
      </c>
    </row>
    <row r="44" spans="1:5" ht="16.5">
      <c r="A44" s="13"/>
      <c r="B44" s="43"/>
      <c r="C44" s="45"/>
      <c r="D44" s="45"/>
      <c r="E44" s="45"/>
    </row>
    <row r="45" ht="6" customHeight="1">
      <c r="A45" s="13"/>
    </row>
    <row r="46" spans="1:6" ht="16.5">
      <c r="A46" s="13"/>
      <c r="B46" s="4" t="s">
        <v>15</v>
      </c>
      <c r="C46" s="27">
        <f>SUM(C39:C45)</f>
        <v>41550000</v>
      </c>
      <c r="D46" s="27">
        <f>SUM(D39:D45)</f>
        <v>20000000</v>
      </c>
      <c r="E46" s="27">
        <f>SUM(E39:E45)</f>
        <v>13192200.25</v>
      </c>
      <c r="F46" s="27">
        <f>SUM(F39:F44)</f>
        <v>22137001</v>
      </c>
    </row>
    <row r="47" spans="1:6" ht="6" customHeight="1">
      <c r="A47" s="13"/>
      <c r="B47" s="4"/>
      <c r="C47" s="10"/>
      <c r="D47" s="10"/>
      <c r="E47" s="10"/>
      <c r="F47" s="46"/>
    </row>
    <row r="48" spans="1:6" ht="16.5">
      <c r="A48" s="4" t="s">
        <v>32</v>
      </c>
      <c r="B48" s="23" t="s">
        <v>27</v>
      </c>
      <c r="C48" s="36">
        <f>3965000+124198</f>
        <v>4089198</v>
      </c>
      <c r="D48" s="34">
        <v>3965000</v>
      </c>
      <c r="E48" s="34">
        <v>2429131</v>
      </c>
      <c r="F48" s="3">
        <v>2429132</v>
      </c>
    </row>
    <row r="49" spans="1:6" ht="16.5">
      <c r="A49" s="4"/>
      <c r="B49" s="47" t="s">
        <v>33</v>
      </c>
      <c r="C49" s="35">
        <v>3047500</v>
      </c>
      <c r="D49" s="48">
        <v>3047500</v>
      </c>
      <c r="E49" s="48">
        <v>1452239</v>
      </c>
      <c r="F49" s="3">
        <v>1452239</v>
      </c>
    </row>
    <row r="50" spans="1:6" ht="16.5">
      <c r="A50" s="4"/>
      <c r="B50" s="49" t="s">
        <v>34</v>
      </c>
      <c r="C50" s="35">
        <v>4820000</v>
      </c>
      <c r="D50" s="48">
        <v>4820000</v>
      </c>
      <c r="E50" s="48">
        <v>2315443</v>
      </c>
      <c r="F50" s="3">
        <v>2315443</v>
      </c>
    </row>
    <row r="51" spans="1:6" ht="16.5">
      <c r="A51" s="4"/>
      <c r="B51" s="47" t="s">
        <v>35</v>
      </c>
      <c r="C51" s="36">
        <v>2000000</v>
      </c>
      <c r="D51" s="50">
        <v>2000000</v>
      </c>
      <c r="E51" s="50">
        <v>942661</v>
      </c>
      <c r="F51" s="3">
        <v>942661</v>
      </c>
    </row>
    <row r="52" spans="1:6" ht="16.5">
      <c r="A52" s="4"/>
      <c r="B52" s="47" t="s">
        <v>36</v>
      </c>
      <c r="C52" s="35">
        <v>2000000</v>
      </c>
      <c r="D52" s="50"/>
      <c r="E52" s="50">
        <v>2000000</v>
      </c>
      <c r="F52" s="3">
        <v>2000000</v>
      </c>
    </row>
    <row r="53" spans="1:5" ht="16.5">
      <c r="A53" s="4"/>
      <c r="B53" s="51" t="s">
        <v>37</v>
      </c>
      <c r="C53" s="35">
        <v>1000000</v>
      </c>
      <c r="D53" s="50"/>
      <c r="E53" s="50"/>
    </row>
    <row r="54" spans="1:5" ht="16.5">
      <c r="A54" s="4"/>
      <c r="B54" s="47"/>
      <c r="C54" s="50"/>
      <c r="D54" s="50"/>
      <c r="E54" s="50"/>
    </row>
    <row r="55" spans="1:6" ht="16.5">
      <c r="A55" s="13"/>
      <c r="B55" s="4" t="s">
        <v>15</v>
      </c>
      <c r="C55" s="27">
        <f>SUM(C48:C54)</f>
        <v>16956698</v>
      </c>
      <c r="D55" s="27">
        <f>SUM(D48:D54)</f>
        <v>13832500</v>
      </c>
      <c r="E55" s="27">
        <f>SUM(E48:E53)</f>
        <v>9139474</v>
      </c>
      <c r="F55" s="27">
        <f>SUM(F48:F52)</f>
        <v>9139475</v>
      </c>
    </row>
    <row r="56" spans="1:6" ht="16.5">
      <c r="A56" s="13"/>
      <c r="B56" s="4"/>
      <c r="C56" s="10"/>
      <c r="D56" s="10"/>
      <c r="E56" s="10"/>
      <c r="F56" s="10"/>
    </row>
    <row r="57" spans="1:5" ht="16.5">
      <c r="A57" s="13"/>
      <c r="C57" s="29"/>
      <c r="D57" s="29"/>
      <c r="E57" s="29"/>
    </row>
    <row r="58" spans="1:6" ht="16.5">
      <c r="A58" s="4" t="s">
        <v>38</v>
      </c>
      <c r="B58" s="23" t="s">
        <v>27</v>
      </c>
      <c r="C58" s="33">
        <v>5000000</v>
      </c>
      <c r="D58" s="26">
        <v>2500000</v>
      </c>
      <c r="E58" s="26">
        <v>3992660</v>
      </c>
      <c r="F58" s="3">
        <v>3992660</v>
      </c>
    </row>
    <row r="59" spans="1:5" ht="16.5">
      <c r="A59" s="4"/>
      <c r="B59" s="52" t="s">
        <v>39</v>
      </c>
      <c r="C59" s="53">
        <v>7000000</v>
      </c>
      <c r="D59" s="54">
        <v>3500000</v>
      </c>
      <c r="E59" s="54"/>
    </row>
    <row r="60" spans="1:5" ht="16.5">
      <c r="A60" s="4"/>
      <c r="B60" s="55"/>
      <c r="C60" s="54"/>
      <c r="D60" s="54"/>
      <c r="E60" s="54"/>
    </row>
    <row r="61" spans="1:6" ht="16.5">
      <c r="A61" s="13"/>
      <c r="B61" s="4" t="s">
        <v>15</v>
      </c>
      <c r="C61" s="27">
        <f>SUM(C58:C59)</f>
        <v>12000000</v>
      </c>
      <c r="D61" s="27">
        <f>SUM(D58:D60)</f>
        <v>6000000</v>
      </c>
      <c r="E61" s="27">
        <f>SUM(E58:E60)</f>
        <v>3992660</v>
      </c>
      <c r="F61" s="27">
        <f>SUM(F58:F60)</f>
        <v>3992660</v>
      </c>
    </row>
    <row r="62" spans="1:5" ht="8.25" customHeight="1">
      <c r="A62" s="13"/>
      <c r="B62" s="28"/>
      <c r="C62" s="29"/>
      <c r="D62" s="29"/>
      <c r="E62" s="29"/>
    </row>
    <row r="63" spans="1:6" ht="16.5">
      <c r="A63" s="4" t="s">
        <v>40</v>
      </c>
      <c r="B63" s="56" t="s">
        <v>27</v>
      </c>
      <c r="C63" s="33">
        <v>12500000</v>
      </c>
      <c r="D63" s="26">
        <v>6250000</v>
      </c>
      <c r="E63" s="26">
        <v>5251318.5</v>
      </c>
      <c r="F63" s="3">
        <v>5251319</v>
      </c>
    </row>
    <row r="64" spans="1:6" ht="16.5">
      <c r="A64" s="4"/>
      <c r="B64" s="57" t="s">
        <v>41</v>
      </c>
      <c r="C64" s="35">
        <v>5000000</v>
      </c>
      <c r="D64" s="26">
        <v>5000000</v>
      </c>
      <c r="E64" s="26">
        <v>3285500</v>
      </c>
      <c r="F64" s="3">
        <v>3285500</v>
      </c>
    </row>
    <row r="65" spans="1:6" ht="16.5">
      <c r="A65" s="4"/>
      <c r="B65" s="57" t="s">
        <v>42</v>
      </c>
      <c r="C65" s="35">
        <v>6084659</v>
      </c>
      <c r="D65" s="26">
        <v>3500000</v>
      </c>
      <c r="E65" s="26">
        <v>1205554</v>
      </c>
      <c r="F65" s="3">
        <v>1205554</v>
      </c>
    </row>
    <row r="66" spans="1:5" ht="16.5">
      <c r="A66" s="4"/>
      <c r="B66" s="57" t="s">
        <v>43</v>
      </c>
      <c r="C66" s="35">
        <v>2462940</v>
      </c>
      <c r="D66" s="58"/>
      <c r="E66" s="58"/>
    </row>
    <row r="67" spans="1:5" ht="16.5">
      <c r="A67" s="4"/>
      <c r="B67" s="59"/>
      <c r="C67" s="58"/>
      <c r="D67" s="58"/>
      <c r="E67" s="58"/>
    </row>
    <row r="68" spans="1:2" ht="6" customHeight="1">
      <c r="A68" s="4"/>
      <c r="B68" s="22"/>
    </row>
    <row r="69" spans="1:6" ht="16.5">
      <c r="A69" s="13"/>
      <c r="B69" s="4" t="s">
        <v>15</v>
      </c>
      <c r="C69" s="27">
        <f>SUM(C63:C68)</f>
        <v>26047599</v>
      </c>
      <c r="D69" s="27">
        <f>SUM(D63:D66)</f>
        <v>14750000</v>
      </c>
      <c r="E69" s="27">
        <f>SUM(E63:E66)</f>
        <v>9742372.5</v>
      </c>
      <c r="F69" s="60">
        <f>SUM(F63:F67)</f>
        <v>9742373</v>
      </c>
    </row>
    <row r="70" spans="1:5" ht="9" customHeight="1">
      <c r="A70" s="13"/>
      <c r="B70" s="28"/>
      <c r="C70" s="29"/>
      <c r="D70" s="29"/>
      <c r="E70" s="29"/>
    </row>
    <row r="71" spans="1:6" ht="16.5">
      <c r="A71" s="4" t="s">
        <v>44</v>
      </c>
      <c r="B71" s="23" t="s">
        <v>27</v>
      </c>
      <c r="C71" s="35">
        <v>7000000</v>
      </c>
      <c r="D71" s="61">
        <v>5250000</v>
      </c>
      <c r="E71" s="61">
        <v>5142602.5</v>
      </c>
      <c r="F71" s="3">
        <v>5142603</v>
      </c>
    </row>
    <row r="72" spans="1:6" ht="16.5">
      <c r="A72" s="4"/>
      <c r="B72" s="3" t="s">
        <v>45</v>
      </c>
      <c r="C72" s="53">
        <v>21524402.52442181</v>
      </c>
      <c r="D72" s="26">
        <v>5066879</v>
      </c>
      <c r="E72" s="26">
        <v>1686721.85969</v>
      </c>
      <c r="F72" s="3">
        <v>1686722</v>
      </c>
    </row>
    <row r="73" spans="1:5" ht="16.5">
      <c r="A73" s="13"/>
      <c r="B73" s="62"/>
      <c r="C73" s="26"/>
      <c r="D73" s="26"/>
      <c r="E73" s="26"/>
    </row>
    <row r="74" spans="1:6" ht="16.5">
      <c r="A74" s="13"/>
      <c r="B74" s="4" t="s">
        <v>15</v>
      </c>
      <c r="C74" s="27">
        <f>SUM(C71:C72)</f>
        <v>28524402.52442181</v>
      </c>
      <c r="D74" s="27">
        <f>SUM(D71:D72)</f>
        <v>10316879</v>
      </c>
      <c r="E74" s="27">
        <f>SUM(E71:E72)</f>
        <v>6829324.35969</v>
      </c>
      <c r="F74" s="60">
        <f>SUM(F71:F73)</f>
        <v>6829325</v>
      </c>
    </row>
    <row r="75" spans="1:5" ht="16.5">
      <c r="A75" s="13"/>
      <c r="B75" s="28"/>
      <c r="C75" s="63"/>
      <c r="D75" s="63"/>
      <c r="E75" s="63"/>
    </row>
    <row r="76" spans="1:6" ht="16.5">
      <c r="A76" s="4" t="s">
        <v>46</v>
      </c>
      <c r="B76" s="23" t="s">
        <v>27</v>
      </c>
      <c r="C76" s="33">
        <v>6000000</v>
      </c>
      <c r="D76" s="26">
        <v>3000000</v>
      </c>
      <c r="E76" s="26">
        <v>2021330</v>
      </c>
      <c r="F76" s="3">
        <v>2021330</v>
      </c>
    </row>
    <row r="77" spans="1:6" ht="16.5">
      <c r="A77" s="4"/>
      <c r="B77" s="64" t="s">
        <v>47</v>
      </c>
      <c r="C77" s="35">
        <v>11000000</v>
      </c>
      <c r="D77" s="48">
        <v>5000000</v>
      </c>
      <c r="E77" s="48">
        <v>5585435</v>
      </c>
      <c r="F77" s="3">
        <v>5585435</v>
      </c>
    </row>
    <row r="78" spans="1:5" ht="16.5">
      <c r="A78" s="4"/>
      <c r="B78" s="64" t="s">
        <v>48</v>
      </c>
      <c r="C78" s="35"/>
      <c r="D78" s="48">
        <v>3500000</v>
      </c>
      <c r="E78" s="48"/>
    </row>
    <row r="79" spans="1:2" ht="6.75" customHeight="1">
      <c r="A79" s="4"/>
      <c r="B79" s="22"/>
    </row>
    <row r="80" spans="1:6" ht="16.5">
      <c r="A80" s="13"/>
      <c r="B80" s="4" t="s">
        <v>15</v>
      </c>
      <c r="C80" s="27">
        <f>SUM(C76:C77)</f>
        <v>17000000</v>
      </c>
      <c r="D80" s="27">
        <f>SUM(D76:D79)</f>
        <v>11500000</v>
      </c>
      <c r="E80" s="27">
        <f>SUM(E76:E79)</f>
        <v>7606765</v>
      </c>
      <c r="F80" s="60">
        <f>SUM(F76:F77)</f>
        <v>7606765</v>
      </c>
    </row>
    <row r="81" spans="1:5" ht="9.75" customHeight="1">
      <c r="A81" s="4"/>
      <c r="B81" s="28"/>
      <c r="C81" s="29"/>
      <c r="D81" s="29"/>
      <c r="E81" s="29"/>
    </row>
    <row r="82" spans="1:6" ht="16.5">
      <c r="A82" s="4" t="s">
        <v>49</v>
      </c>
      <c r="B82" s="23" t="s">
        <v>27</v>
      </c>
      <c r="C82" s="33">
        <v>5000000</v>
      </c>
      <c r="D82" s="26">
        <v>2500000</v>
      </c>
      <c r="E82" s="26">
        <v>5263875</v>
      </c>
      <c r="F82" s="3">
        <v>5263875</v>
      </c>
    </row>
    <row r="83" spans="1:6" ht="16.5">
      <c r="A83" s="4"/>
      <c r="B83" s="65" t="s">
        <v>50</v>
      </c>
      <c r="C83" s="35">
        <v>12500000</v>
      </c>
      <c r="D83" s="26">
        <v>10000000</v>
      </c>
      <c r="E83" s="26">
        <v>3000000</v>
      </c>
      <c r="F83" s="3">
        <v>3000000</v>
      </c>
    </row>
    <row r="84" spans="1:5" ht="18" customHeight="1">
      <c r="A84" s="4"/>
      <c r="B84" s="65"/>
      <c r="C84" s="66"/>
      <c r="D84" s="66"/>
      <c r="E84" s="66"/>
    </row>
    <row r="85" spans="1:6" ht="16.5">
      <c r="A85" s="13"/>
      <c r="B85" s="4" t="s">
        <v>15</v>
      </c>
      <c r="C85" s="27">
        <f>SUM(C82:C84)</f>
        <v>17500000</v>
      </c>
      <c r="D85" s="27">
        <f>SUM(D82:D84)</f>
        <v>12500000</v>
      </c>
      <c r="E85" s="27">
        <f>SUM(E82:E84)</f>
        <v>8263875</v>
      </c>
      <c r="F85" s="27">
        <f>SUM(F82:F84)</f>
        <v>8263875</v>
      </c>
    </row>
    <row r="86" spans="1:5" ht="6.75" customHeight="1">
      <c r="A86" s="13"/>
      <c r="C86" s="29"/>
      <c r="D86" s="29"/>
      <c r="E86" s="29"/>
    </row>
    <row r="87" spans="1:6" ht="16.5">
      <c r="A87" s="4" t="s">
        <v>51</v>
      </c>
      <c r="B87" s="67" t="s">
        <v>27</v>
      </c>
      <c r="C87" s="53">
        <v>3800000</v>
      </c>
      <c r="D87" s="68">
        <v>1900000</v>
      </c>
      <c r="E87" s="68">
        <v>2680937</v>
      </c>
      <c r="F87" s="21">
        <v>2680937</v>
      </c>
    </row>
    <row r="88" spans="1:6" ht="16.5">
      <c r="A88" s="4"/>
      <c r="B88" s="52" t="s">
        <v>52</v>
      </c>
      <c r="C88" s="53">
        <v>500000</v>
      </c>
      <c r="D88" s="69">
        <v>500000</v>
      </c>
      <c r="E88" s="69"/>
      <c r="F88" s="21"/>
    </row>
    <row r="89" spans="1:6" ht="16.5">
      <c r="A89" s="4"/>
      <c r="B89" s="52" t="s">
        <v>53</v>
      </c>
      <c r="C89" s="53">
        <v>1603800</v>
      </c>
      <c r="D89" s="69">
        <v>1603800</v>
      </c>
      <c r="E89" s="69"/>
      <c r="F89" s="21"/>
    </row>
    <row r="90" spans="1:6" ht="16.5">
      <c r="A90" s="4"/>
      <c r="B90" s="52" t="s">
        <v>54</v>
      </c>
      <c r="C90" s="53">
        <v>723800</v>
      </c>
      <c r="D90" s="69"/>
      <c r="E90" s="69"/>
      <c r="F90" s="21"/>
    </row>
    <row r="91" spans="1:5" ht="6.75" customHeight="1">
      <c r="A91" s="4"/>
      <c r="C91" s="21"/>
      <c r="D91" s="21"/>
      <c r="E91" s="21"/>
    </row>
    <row r="92" spans="1:6" ht="16.5">
      <c r="A92" s="13"/>
      <c r="B92" s="4" t="s">
        <v>15</v>
      </c>
      <c r="C92" s="70">
        <f>SUM(C87:C91)</f>
        <v>6627600</v>
      </c>
      <c r="D92" s="70">
        <f>SUM(D87:D91)</f>
        <v>4003800</v>
      </c>
      <c r="E92" s="70">
        <f>SUM(E87:E91)</f>
        <v>2680937</v>
      </c>
      <c r="F92" s="60">
        <f>SUM(F87:F90)</f>
        <v>2680937</v>
      </c>
    </row>
    <row r="93" spans="1:6" ht="9.75" customHeight="1">
      <c r="A93" s="13"/>
      <c r="B93" s="4"/>
      <c r="C93" s="10"/>
      <c r="D93" s="10"/>
      <c r="E93" s="10"/>
      <c r="F93" s="46"/>
    </row>
    <row r="94" spans="1:6" ht="17.25" thickBot="1">
      <c r="A94" s="21"/>
      <c r="B94" s="4" t="s">
        <v>55</v>
      </c>
      <c r="C94" s="71">
        <f>SUM(C19,C30,C37,C46,C55,C61,C69,C74,C80,C85,C92)</f>
        <v>266166739.5244218</v>
      </c>
      <c r="D94" s="71">
        <f>SUM(D19,D30,D37,D46,D55,D61,D69,D74,D80,D85,D92)</f>
        <v>141935551</v>
      </c>
      <c r="E94" s="71">
        <f>SUM(E19,E30,E37,E46,E55,E61,E69,E74,E80,E85,E92)</f>
        <v>93817270.27929999</v>
      </c>
      <c r="F94" s="71">
        <f>SUM(F19,F30,F37,F46,F55,F61,F69,F74,F80,F85,F92)</f>
        <v>102762073.16961</v>
      </c>
    </row>
    <row r="95" spans="1:6" ht="17.25" thickTop="1">
      <c r="A95" s="21"/>
      <c r="B95" s="4"/>
      <c r="C95" s="10"/>
      <c r="D95" s="10"/>
      <c r="E95" s="10"/>
      <c r="F95" s="10"/>
    </row>
    <row r="96" spans="1:5" ht="9" customHeight="1">
      <c r="A96" s="21"/>
      <c r="B96" s="28"/>
      <c r="C96" s="72"/>
      <c r="D96" s="72"/>
      <c r="E96" s="72"/>
    </row>
    <row r="97" spans="1:6" ht="16.5">
      <c r="A97" s="4" t="s">
        <v>56</v>
      </c>
      <c r="B97" s="73" t="s">
        <v>57</v>
      </c>
      <c r="C97" s="74">
        <v>1000000</v>
      </c>
      <c r="D97" s="10">
        <v>386189</v>
      </c>
      <c r="E97" s="10">
        <v>0</v>
      </c>
      <c r="F97" s="75">
        <v>0</v>
      </c>
    </row>
    <row r="98" spans="1:6" ht="16.5">
      <c r="A98" s="4" t="s">
        <v>56</v>
      </c>
      <c r="B98" s="73" t="s">
        <v>58</v>
      </c>
      <c r="C98" s="76">
        <v>1000000</v>
      </c>
      <c r="D98" s="10">
        <v>1000000</v>
      </c>
      <c r="E98" s="10">
        <v>0</v>
      </c>
      <c r="F98" s="75">
        <v>0</v>
      </c>
    </row>
    <row r="99" spans="1:6" ht="16.5">
      <c r="A99" s="4" t="s">
        <v>56</v>
      </c>
      <c r="B99" s="73" t="s">
        <v>59</v>
      </c>
      <c r="C99" s="74">
        <v>2100000</v>
      </c>
      <c r="D99" s="10">
        <v>2100000</v>
      </c>
      <c r="E99" s="10">
        <v>2093830</v>
      </c>
      <c r="F99" s="10">
        <v>2093827</v>
      </c>
    </row>
    <row r="100" spans="1:5" ht="9" customHeight="1">
      <c r="A100" s="21"/>
      <c r="B100" s="28"/>
      <c r="C100" s="72"/>
      <c r="D100" s="72"/>
      <c r="E100" s="72"/>
    </row>
    <row r="101" spans="1:6" ht="17.25" thickBot="1">
      <c r="A101" s="21"/>
      <c r="B101" s="4" t="s">
        <v>60</v>
      </c>
      <c r="C101" s="71">
        <f>SUM(C94:C100)</f>
        <v>270266739.5244218</v>
      </c>
      <c r="D101" s="71">
        <f>SUM(D94:D100)</f>
        <v>145421740</v>
      </c>
      <c r="E101" s="71">
        <f>SUM(E94:E100)</f>
        <v>95911100.27929999</v>
      </c>
      <c r="F101" s="71">
        <f>SUM(F94:F100)</f>
        <v>104855900.16961</v>
      </c>
    </row>
    <row r="102" spans="1:6" ht="17.25" thickTop="1">
      <c r="A102" s="21"/>
      <c r="B102" s="4"/>
      <c r="C102" s="10"/>
      <c r="D102" s="10"/>
      <c r="E102" s="10"/>
      <c r="F102" s="10"/>
    </row>
    <row r="103" spans="1:6" ht="16.5">
      <c r="A103" s="13" t="s">
        <v>61</v>
      </c>
      <c r="C103" s="77">
        <v>37603040</v>
      </c>
      <c r="D103" s="77">
        <v>33136880</v>
      </c>
      <c r="E103" s="77">
        <v>25708780</v>
      </c>
      <c r="F103" s="78">
        <v>25708780</v>
      </c>
    </row>
    <row r="104" spans="1:5" ht="16.5">
      <c r="A104" s="13" t="s">
        <v>62</v>
      </c>
      <c r="C104" s="21"/>
      <c r="D104" s="21"/>
      <c r="E104" s="21"/>
    </row>
    <row r="105" spans="1:5" ht="16.5">
      <c r="A105" s="13" t="s">
        <v>63</v>
      </c>
      <c r="C105" s="21"/>
      <c r="D105" s="21"/>
      <c r="E105" s="21"/>
    </row>
    <row r="106" spans="1:6" ht="4.5" customHeight="1">
      <c r="A106" s="13"/>
      <c r="C106" s="20"/>
      <c r="D106" s="20"/>
      <c r="E106" s="20"/>
      <c r="F106" s="52"/>
    </row>
    <row r="107" spans="2:6" ht="17.25" thickBot="1">
      <c r="B107" s="4" t="s">
        <v>64</v>
      </c>
      <c r="C107" s="71">
        <f>SUM(C101:C105)</f>
        <v>307869779.5244218</v>
      </c>
      <c r="D107" s="71">
        <f>SUM(D101:D106)</f>
        <v>178558620</v>
      </c>
      <c r="E107" s="71">
        <f>SUM(E101:E106)</f>
        <v>121619880.27929999</v>
      </c>
      <c r="F107" s="71">
        <f>SUM(F101:F105)</f>
        <v>130564680.16961</v>
      </c>
    </row>
    <row r="108" spans="2:6" ht="17.25" thickTop="1">
      <c r="B108" s="4"/>
      <c r="C108" s="10"/>
      <c r="D108" s="10"/>
      <c r="E108" s="10"/>
      <c r="F108" s="10"/>
    </row>
    <row r="109" spans="2:6" ht="16.5">
      <c r="B109" s="4"/>
      <c r="C109" s="10"/>
      <c r="D109" s="10"/>
      <c r="E109" s="10"/>
      <c r="F109" s="10"/>
    </row>
    <row r="110" spans="2:6" ht="16.5">
      <c r="B110" s="4"/>
      <c r="C110" s="10"/>
      <c r="D110" s="10"/>
      <c r="E110" s="10"/>
      <c r="F110" s="10"/>
    </row>
    <row r="111" spans="1:5" ht="15.75">
      <c r="A111" s="21"/>
      <c r="C111" s="21"/>
      <c r="D111" s="21"/>
      <c r="E111" s="21"/>
    </row>
    <row r="112" spans="1:2" ht="19.5">
      <c r="A112" s="79" t="s">
        <v>69</v>
      </c>
      <c r="B112" s="13"/>
    </row>
    <row r="113" spans="1:2" ht="19.5">
      <c r="A113" s="79" t="s">
        <v>70</v>
      </c>
      <c r="B113" s="13"/>
    </row>
    <row r="114" spans="1:2" ht="19.5">
      <c r="A114" s="79" t="s">
        <v>71</v>
      </c>
      <c r="B114" s="13"/>
    </row>
    <row r="115" spans="1:2" ht="16.5">
      <c r="A115" s="80"/>
      <c r="B115" s="21"/>
    </row>
    <row r="116" spans="1:2" ht="19.5">
      <c r="A116" s="79"/>
      <c r="B116" s="21"/>
    </row>
    <row r="117" spans="1:2" ht="19.5">
      <c r="A117" s="79"/>
      <c r="B117" s="21"/>
    </row>
    <row r="118" spans="1:2" ht="16.5">
      <c r="A118" s="81"/>
      <c r="B118" s="21"/>
    </row>
    <row r="119" spans="1:2" ht="19.5">
      <c r="A119" s="79"/>
      <c r="B119" s="21"/>
    </row>
    <row r="120" spans="1:2" ht="16.5">
      <c r="A120" s="81"/>
      <c r="B120" s="13"/>
    </row>
    <row r="121" spans="1:2" ht="15.75">
      <c r="A121" s="21"/>
      <c r="B121" s="21"/>
    </row>
    <row r="122" spans="1:2" ht="15.75">
      <c r="A122" s="21"/>
      <c r="B122" s="21"/>
    </row>
    <row r="123" spans="1:2" ht="16.5">
      <c r="A123" s="13"/>
      <c r="B123" s="21"/>
    </row>
    <row r="124" spans="1:2" ht="15.75">
      <c r="A124" s="21"/>
      <c r="B124" s="21"/>
    </row>
    <row r="125" spans="1:2" ht="15.75">
      <c r="A125" s="21"/>
      <c r="B125" s="21"/>
    </row>
    <row r="126" spans="1:2" ht="15.75">
      <c r="A126" s="21"/>
      <c r="B126" s="21"/>
    </row>
    <row r="127" spans="1:2" ht="15.75">
      <c r="A127" s="21"/>
      <c r="B127" s="21"/>
    </row>
    <row r="128" spans="1:2" ht="15.75">
      <c r="A128" s="21"/>
      <c r="B128" s="21"/>
    </row>
    <row r="129" spans="1:2" ht="15.75">
      <c r="A129" s="21"/>
      <c r="B129" s="21"/>
    </row>
    <row r="130" spans="1:2" ht="15.75">
      <c r="A130" s="21"/>
      <c r="B130" s="21"/>
    </row>
    <row r="131" spans="1:2" ht="15.75">
      <c r="A131" s="21"/>
      <c r="B131" s="21"/>
    </row>
    <row r="132" spans="1:2" ht="15.75">
      <c r="A132" s="21"/>
      <c r="B132" s="21"/>
    </row>
    <row r="133" spans="1:2" ht="15.75">
      <c r="A133" s="21"/>
      <c r="B133" s="21"/>
    </row>
    <row r="134" spans="1:2" ht="15.75">
      <c r="A134" s="21"/>
      <c r="B134" s="21"/>
    </row>
    <row r="135" ht="15.75">
      <c r="A135" s="21"/>
    </row>
  </sheetData>
  <mergeCells count="5">
    <mergeCell ref="A3:F3"/>
    <mergeCell ref="A7:F7"/>
    <mergeCell ref="A6:F6"/>
    <mergeCell ref="A4:F4"/>
    <mergeCell ref="A5:F5"/>
  </mergeCells>
  <printOptions horizontalCentered="1"/>
  <pageMargins left="0" right="0" top="0.27" bottom="0" header="0.25" footer="0.25"/>
  <pageSetup fitToHeight="3" horizontalDpi="600" verticalDpi="600" orientation="landscape" scale="66" r:id="rId1"/>
  <headerFooter alignWithMargins="0">
    <oddFooter>&amp;CPage &amp;P</oddFooter>
  </headerFooter>
  <rowBreaks count="3" manualBreakCount="3">
    <brk id="47" max="5" man="1"/>
    <brk id="86" max="5" man="1"/>
    <brk id="11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sstapleton</dc:creator>
  <cp:keywords/>
  <dc:description/>
  <cp:lastModifiedBy>sstapleton</cp:lastModifiedBy>
  <cp:lastPrinted>2009-09-01T20:07:34Z</cp:lastPrinted>
  <dcterms:created xsi:type="dcterms:W3CDTF">2009-08-13T14:39:51Z</dcterms:created>
  <dcterms:modified xsi:type="dcterms:W3CDTF">2009-09-01T20:07:35Z</dcterms:modified>
  <cp:category/>
  <cp:version/>
  <cp:contentType/>
  <cp:contentStatus/>
</cp:coreProperties>
</file>