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2" windowWidth="846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'Sheet1'!$A$1:$E$60</definedName>
  </definedNames>
  <calcPr fullCalcOnLoad="1"/>
</workbook>
</file>

<file path=xl/sharedStrings.xml><?xml version="1.0" encoding="utf-8"?>
<sst xmlns="http://schemas.openxmlformats.org/spreadsheetml/2006/main" count="60" uniqueCount="53">
  <si>
    <t>2005-06</t>
  </si>
  <si>
    <t>Actual</t>
  </si>
  <si>
    <t>2006-07</t>
  </si>
  <si>
    <t>Estimated</t>
  </si>
  <si>
    <t>2007-08</t>
  </si>
  <si>
    <t>Projected</t>
  </si>
  <si>
    <t>1.</t>
  </si>
  <si>
    <t xml:space="preserve">     Investments</t>
  </si>
  <si>
    <t>A. Operating Cash Carried Forward:</t>
  </si>
  <si>
    <t>REVENUE CARRIED FORWARD</t>
  </si>
  <si>
    <t>Sub-Total:</t>
  </si>
  <si>
    <t>B. Replacement Reserve Forward:</t>
  </si>
  <si>
    <t xml:space="preserve">    Other</t>
  </si>
  <si>
    <t>2.</t>
  </si>
  <si>
    <t>CURRENT YEAR REVENUE:</t>
  </si>
  <si>
    <t>* Revenue</t>
  </si>
  <si>
    <t>Interest Income</t>
  </si>
  <si>
    <t>Other Income</t>
  </si>
  <si>
    <t>3.</t>
  </si>
  <si>
    <t>4.</t>
  </si>
  <si>
    <t>EXPENDITURES</t>
  </si>
  <si>
    <t>Salaries and Matching</t>
  </si>
  <si>
    <t>Other Personal Services</t>
  </si>
  <si>
    <t>Operating Expense</t>
  </si>
  <si>
    <t>Repairs and Maintenance</t>
  </si>
  <si>
    <t>Debt Service</t>
  </si>
  <si>
    <t>Repair and Replacement Expense</t>
  </si>
  <si>
    <t>Operating Capital Outlay</t>
  </si>
  <si>
    <t>TOTAL EXPENDITURES:</t>
  </si>
  <si>
    <t>5.</t>
  </si>
  <si>
    <t>TRANSFERS TO REPLACEMENT RESERVES</t>
  </si>
  <si>
    <t>Other</t>
  </si>
  <si>
    <t>TRANSFERS FROM REPLACEMENT RESERVES</t>
  </si>
  <si>
    <t>6.</t>
  </si>
  <si>
    <t>7.</t>
  </si>
  <si>
    <t>8.</t>
  </si>
  <si>
    <t>9.</t>
  </si>
  <si>
    <t>* Revenue as outlined in the Bond Covenants to support the debt servicing of the bonds.</t>
  </si>
  <si>
    <t>SUMMARY OF ENDING REVENUES (7 +8)</t>
  </si>
  <si>
    <t>SUMMARY OF AVAILABLE REVENUES (1 +2):</t>
  </si>
  <si>
    <t>TOTAL CARRIED FORWARD (A +B):</t>
  </si>
  <si>
    <t>INCOME AND EXPENDITURE STATEMENT</t>
  </si>
  <si>
    <t>TOTAL CURRENT YEAR REVENUE:</t>
  </si>
  <si>
    <t>ENDING REPLACEMENT RESERVES (1B +5 -6)</t>
  </si>
  <si>
    <t xml:space="preserve">     Liquid Cash &amp; Investments</t>
  </si>
  <si>
    <t>Other-Interest Income</t>
  </si>
  <si>
    <t>ENDING OPERATING CASH (1A +2 -4-5)</t>
  </si>
  <si>
    <t>Other Expense</t>
  </si>
  <si>
    <t>UNIVERSITY: University of South Florida</t>
  </si>
  <si>
    <t xml:space="preserve">    Bond Covenants </t>
  </si>
  <si>
    <t xml:space="preserve">Bond Covenants </t>
  </si>
  <si>
    <t>AUXILIARY FACILITY (IES): Parking Facility 1,2,3,&amp;4</t>
  </si>
  <si>
    <t>BOND TITLE: Parking Revenue Bonds, Series 2002,2004A,2006A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</si>
</sst>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8" fontId="2" fillId="0" borderId="1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49" fontId="2" fillId="0" borderId="6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38" fontId="2" fillId="2" borderId="2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workbookViewId="0" topLeftCell="A1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8.7109375" style="12" customWidth="1"/>
    <col min="6" max="16384" width="8.8515625" style="3" customWidth="1"/>
  </cols>
  <sheetData>
    <row r="1" spans="1:5" ht="22.5" customHeight="1">
      <c r="A1" s="29" t="s">
        <v>41</v>
      </c>
      <c r="B1" s="30"/>
      <c r="C1" s="30"/>
      <c r="D1" s="30"/>
      <c r="E1" s="31"/>
    </row>
    <row r="2" spans="1:5" ht="21" customHeight="1">
      <c r="A2" s="19" t="s">
        <v>48</v>
      </c>
      <c r="B2" s="1"/>
      <c r="C2" s="2"/>
      <c r="D2" s="2"/>
      <c r="E2" s="4"/>
    </row>
    <row r="3" spans="1:5" ht="21" customHeight="1">
      <c r="A3" s="19" t="s">
        <v>52</v>
      </c>
      <c r="B3" s="1"/>
      <c r="C3" s="2"/>
      <c r="D3" s="2"/>
      <c r="E3" s="4"/>
    </row>
    <row r="4" spans="1:5" ht="21" customHeight="1">
      <c r="A4" s="19" t="s">
        <v>51</v>
      </c>
      <c r="B4" s="1"/>
      <c r="C4" s="2"/>
      <c r="D4" s="2"/>
      <c r="E4" s="4"/>
    </row>
    <row r="5" spans="1:11" ht="22.5" customHeight="1">
      <c r="A5" s="24"/>
      <c r="B5" s="1"/>
      <c r="C5" s="15" t="s">
        <v>0</v>
      </c>
      <c r="D5" s="15" t="s">
        <v>2</v>
      </c>
      <c r="E5" s="16" t="s">
        <v>4</v>
      </c>
      <c r="H5" s="1"/>
      <c r="I5" s="1"/>
      <c r="J5" s="1"/>
      <c r="K5" s="1"/>
    </row>
    <row r="6" spans="1:14" ht="13.5">
      <c r="A6" s="9"/>
      <c r="B6" s="13"/>
      <c r="C6" s="17" t="s">
        <v>1</v>
      </c>
      <c r="D6" s="17" t="s">
        <v>3</v>
      </c>
      <c r="E6" s="18" t="s">
        <v>5</v>
      </c>
      <c r="F6" s="1"/>
      <c r="G6" s="1"/>
      <c r="H6" s="1"/>
      <c r="I6" s="1"/>
      <c r="J6" s="1"/>
      <c r="K6" s="1"/>
      <c r="L6" s="1"/>
      <c r="M6" s="1"/>
      <c r="N6" s="1"/>
    </row>
    <row r="7" spans="1:14" ht="13.5">
      <c r="A7" s="14"/>
      <c r="B7" s="23"/>
      <c r="C7" s="7"/>
      <c r="D7" s="7"/>
      <c r="E7" s="7"/>
      <c r="F7" s="1"/>
      <c r="G7" s="1"/>
      <c r="H7" s="1"/>
      <c r="I7" s="1"/>
      <c r="J7" s="1"/>
      <c r="K7" s="1"/>
      <c r="L7" s="1"/>
      <c r="M7" s="1"/>
      <c r="N7" s="1"/>
    </row>
    <row r="8" spans="1:11" ht="13.5">
      <c r="A8" s="20" t="s">
        <v>6</v>
      </c>
      <c r="B8" s="21" t="s">
        <v>9</v>
      </c>
      <c r="C8" s="5"/>
      <c r="D8" s="5"/>
      <c r="E8" s="5"/>
      <c r="H8" s="1"/>
      <c r="I8" s="1"/>
      <c r="J8" s="1"/>
      <c r="K8" s="1"/>
    </row>
    <row r="9" spans="1:11" ht="13.5">
      <c r="A9" s="20"/>
      <c r="B9" s="21" t="s">
        <v>8</v>
      </c>
      <c r="C9" s="25"/>
      <c r="D9" s="25"/>
      <c r="E9" s="25"/>
      <c r="H9" s="1"/>
      <c r="I9" s="1"/>
      <c r="J9" s="1"/>
      <c r="K9" s="1"/>
    </row>
    <row r="10" spans="1:11" ht="13.5">
      <c r="A10" s="20"/>
      <c r="B10" s="21" t="s">
        <v>44</v>
      </c>
      <c r="C10" s="5">
        <v>3582689</v>
      </c>
      <c r="D10" s="5">
        <f>+C55</f>
        <v>3448667</v>
      </c>
      <c r="E10" s="5">
        <f>+D55</f>
        <v>2847966</v>
      </c>
      <c r="H10" s="1"/>
      <c r="I10" s="1"/>
      <c r="J10" s="1"/>
      <c r="K10" s="1"/>
    </row>
    <row r="11" spans="1:11" ht="14.25" thickBot="1">
      <c r="A11" s="20"/>
      <c r="B11" s="21" t="s">
        <v>7</v>
      </c>
      <c r="C11" s="6"/>
      <c r="D11" s="6"/>
      <c r="E11" s="6"/>
      <c r="H11" s="1"/>
      <c r="I11" s="1"/>
      <c r="J11" s="1"/>
      <c r="K11" s="1"/>
    </row>
    <row r="12" spans="1:11" ht="13.5">
      <c r="A12" s="20"/>
      <c r="B12" s="21" t="s">
        <v>10</v>
      </c>
      <c r="C12" s="7">
        <f>SUM(C10:C11)</f>
        <v>3582689</v>
      </c>
      <c r="D12" s="7">
        <f>SUM(D10:D11)</f>
        <v>3448667</v>
      </c>
      <c r="E12" s="7">
        <f>SUM(E10:E11)</f>
        <v>2847966</v>
      </c>
      <c r="H12" s="1"/>
      <c r="I12" s="1"/>
      <c r="J12" s="1"/>
      <c r="K12" s="1"/>
    </row>
    <row r="13" spans="1:5" ht="13.5">
      <c r="A13" s="20"/>
      <c r="B13" s="21"/>
      <c r="C13" s="5"/>
      <c r="D13" s="5"/>
      <c r="E13" s="5"/>
    </row>
    <row r="14" spans="1:5" ht="13.5">
      <c r="A14" s="20"/>
      <c r="B14" s="21" t="s">
        <v>11</v>
      </c>
      <c r="C14" s="25"/>
      <c r="D14" s="25"/>
      <c r="E14" s="25"/>
    </row>
    <row r="15" spans="1:5" ht="13.5">
      <c r="A15" s="20"/>
      <c r="B15" s="21" t="s">
        <v>49</v>
      </c>
      <c r="C15" s="5">
        <v>780790</v>
      </c>
      <c r="D15" s="5">
        <f>+C51</f>
        <v>911784</v>
      </c>
      <c r="E15" s="5">
        <f>+D51</f>
        <v>1046944</v>
      </c>
    </row>
    <row r="16" spans="1:5" ht="14.25" thickBot="1">
      <c r="A16" s="20"/>
      <c r="B16" s="21" t="s">
        <v>12</v>
      </c>
      <c r="C16" s="6">
        <v>4235761</v>
      </c>
      <c r="D16" s="6">
        <f>+C52</f>
        <v>4804987</v>
      </c>
      <c r="E16" s="6">
        <f>+D52</f>
        <v>4759987</v>
      </c>
    </row>
    <row r="17" spans="1:5" ht="13.5">
      <c r="A17" s="20"/>
      <c r="B17" s="21" t="s">
        <v>10</v>
      </c>
      <c r="C17" s="7">
        <f>SUM(C15:C16)</f>
        <v>5016551</v>
      </c>
      <c r="D17" s="7">
        <f>SUM(D15:D16)</f>
        <v>5716771</v>
      </c>
      <c r="E17" s="7">
        <f>SUM(E15:E16)</f>
        <v>5806931</v>
      </c>
    </row>
    <row r="18" spans="1:5" ht="13.5">
      <c r="A18" s="20"/>
      <c r="B18" s="21"/>
      <c r="C18" s="5"/>
      <c r="D18" s="5"/>
      <c r="E18" s="5"/>
    </row>
    <row r="19" spans="1:5" ht="13.5">
      <c r="A19" s="20"/>
      <c r="B19" s="21" t="s">
        <v>40</v>
      </c>
      <c r="C19" s="5">
        <f>C12+C17</f>
        <v>8599240</v>
      </c>
      <c r="D19" s="5">
        <f>D12+D17</f>
        <v>9165438</v>
      </c>
      <c r="E19" s="5">
        <f>E12+E17</f>
        <v>8654897</v>
      </c>
    </row>
    <row r="20" spans="1:5" ht="13.5">
      <c r="A20" s="20"/>
      <c r="B20" s="21"/>
      <c r="C20" s="5"/>
      <c r="D20" s="5"/>
      <c r="E20" s="5"/>
    </row>
    <row r="21" spans="1:5" ht="13.5">
      <c r="A21" s="20" t="s">
        <v>13</v>
      </c>
      <c r="B21" s="21" t="s">
        <v>14</v>
      </c>
      <c r="C21" s="25"/>
      <c r="D21" s="25"/>
      <c r="E21" s="25"/>
    </row>
    <row r="22" spans="1:5" ht="13.5">
      <c r="A22" s="20"/>
      <c r="B22" s="21" t="s">
        <v>15</v>
      </c>
      <c r="C22" s="5">
        <v>9179951</v>
      </c>
      <c r="D22" s="5">
        <v>10171961</v>
      </c>
      <c r="E22" s="5">
        <v>11385119</v>
      </c>
    </row>
    <row r="23" spans="1:5" ht="13.5">
      <c r="A23" s="20"/>
      <c r="B23" s="21" t="s">
        <v>16</v>
      </c>
      <c r="C23" s="5">
        <v>438747</v>
      </c>
      <c r="D23" s="5">
        <v>340000</v>
      </c>
      <c r="E23" s="5">
        <v>293242</v>
      </c>
    </row>
    <row r="24" spans="1:5" ht="14.25" thickBot="1">
      <c r="A24" s="20"/>
      <c r="B24" s="21" t="s">
        <v>17</v>
      </c>
      <c r="C24" s="6">
        <v>363114</v>
      </c>
      <c r="D24" s="6">
        <v>30000</v>
      </c>
      <c r="E24" s="6">
        <v>30000</v>
      </c>
    </row>
    <row r="25" spans="1:5" ht="13.5">
      <c r="A25" s="20"/>
      <c r="B25" s="21" t="s">
        <v>42</v>
      </c>
      <c r="C25" s="7">
        <f>SUM(C22:C24)</f>
        <v>9981812</v>
      </c>
      <c r="D25" s="7">
        <f>SUM(D22:D24)</f>
        <v>10541961</v>
      </c>
      <c r="E25" s="7">
        <f>SUM(E22:E24)</f>
        <v>11708361</v>
      </c>
    </row>
    <row r="26" spans="1:5" ht="13.5">
      <c r="A26" s="20"/>
      <c r="B26" s="21"/>
      <c r="C26" s="5"/>
      <c r="D26" s="5"/>
      <c r="E26" s="5"/>
    </row>
    <row r="27" spans="1:5" ht="14.25" thickBot="1">
      <c r="A27" s="20" t="s">
        <v>18</v>
      </c>
      <c r="B27" s="21" t="s">
        <v>39</v>
      </c>
      <c r="C27" s="8">
        <f>C19+C25</f>
        <v>18581052</v>
      </c>
      <c r="D27" s="8">
        <f>D19+D25</f>
        <v>19707399</v>
      </c>
      <c r="E27" s="8">
        <f>E19+E25</f>
        <v>20363258</v>
      </c>
    </row>
    <row r="28" spans="1:5" ht="14.25" thickTop="1">
      <c r="A28" s="20"/>
      <c r="B28" s="21"/>
      <c r="C28" s="7"/>
      <c r="D28" s="7"/>
      <c r="E28" s="7"/>
    </row>
    <row r="29" spans="1:5" ht="13.5">
      <c r="A29" s="20" t="s">
        <v>19</v>
      </c>
      <c r="B29" s="21" t="s">
        <v>20</v>
      </c>
      <c r="C29" s="25"/>
      <c r="D29" s="25"/>
      <c r="E29" s="25"/>
    </row>
    <row r="30" spans="1:5" ht="13.5">
      <c r="A30" s="20"/>
      <c r="B30" s="21" t="s">
        <v>21</v>
      </c>
      <c r="C30" s="5">
        <v>2853841</v>
      </c>
      <c r="D30" s="5">
        <v>3081654</v>
      </c>
      <c r="E30" s="5">
        <v>3173072</v>
      </c>
    </row>
    <row r="31" spans="1:5" ht="13.5">
      <c r="A31" s="20"/>
      <c r="B31" s="21" t="s">
        <v>22</v>
      </c>
      <c r="C31" s="5">
        <v>534781</v>
      </c>
      <c r="D31" s="5">
        <v>473799</v>
      </c>
      <c r="E31" s="5">
        <v>488015</v>
      </c>
    </row>
    <row r="32" spans="1:5" ht="13.5">
      <c r="A32" s="20"/>
      <c r="B32" s="21" t="s">
        <v>23</v>
      </c>
      <c r="C32" s="5">
        <v>2555232</v>
      </c>
      <c r="D32" s="5">
        <v>2141161</v>
      </c>
      <c r="E32" s="5">
        <v>2159607</v>
      </c>
    </row>
    <row r="33" spans="1:5" ht="13.5">
      <c r="A33" s="22"/>
      <c r="B33" s="21" t="s">
        <v>24</v>
      </c>
      <c r="C33" s="5"/>
      <c r="D33" s="5"/>
      <c r="E33" s="5"/>
    </row>
    <row r="34" spans="1:5" ht="13.5">
      <c r="A34" s="22"/>
      <c r="B34" s="21" t="s">
        <v>25</v>
      </c>
      <c r="C34" s="5">
        <v>2253980</v>
      </c>
      <c r="D34" s="5">
        <v>3369999</v>
      </c>
      <c r="E34" s="5">
        <v>3567185</v>
      </c>
    </row>
    <row r="35" spans="1:5" ht="13.5">
      <c r="A35" s="20"/>
      <c r="B35" s="21" t="s">
        <v>26</v>
      </c>
      <c r="C35" s="5"/>
      <c r="D35" s="5"/>
      <c r="E35" s="5"/>
    </row>
    <row r="36" spans="1:5" ht="13.5">
      <c r="A36" s="20"/>
      <c r="B36" s="21" t="s">
        <v>27</v>
      </c>
      <c r="C36" s="5"/>
      <c r="D36" s="5"/>
      <c r="E36" s="5">
        <v>30457</v>
      </c>
    </row>
    <row r="37" spans="1:5" ht="14.25" thickBot="1">
      <c r="A37" s="20"/>
      <c r="B37" s="21" t="s">
        <v>47</v>
      </c>
      <c r="C37" s="6">
        <v>908264</v>
      </c>
      <c r="D37" s="6">
        <v>940889</v>
      </c>
      <c r="E37" s="6">
        <v>1041679</v>
      </c>
    </row>
    <row r="38" spans="1:5" ht="13.5">
      <c r="A38" s="20"/>
      <c r="B38" s="21" t="s">
        <v>28</v>
      </c>
      <c r="C38" s="7">
        <f>SUM(C30:C37)</f>
        <v>9106098</v>
      </c>
      <c r="D38" s="7">
        <f>SUM(D30:D37)</f>
        <v>10007502</v>
      </c>
      <c r="E38" s="7">
        <f>SUM(E30:E37)</f>
        <v>10460015</v>
      </c>
    </row>
    <row r="39" spans="1:5" ht="13.5">
      <c r="A39" s="20"/>
      <c r="B39" s="21"/>
      <c r="C39" s="5"/>
      <c r="D39" s="5"/>
      <c r="E39" s="5"/>
    </row>
    <row r="40" spans="1:5" ht="13.5">
      <c r="A40" s="20" t="s">
        <v>29</v>
      </c>
      <c r="B40" s="21" t="s">
        <v>30</v>
      </c>
      <c r="C40" s="25"/>
      <c r="D40" s="25"/>
      <c r="E40" s="25"/>
    </row>
    <row r="41" spans="1:5" ht="13.5">
      <c r="A41" s="20"/>
      <c r="B41" s="21" t="s">
        <v>50</v>
      </c>
      <c r="C41" s="5">
        <v>130994</v>
      </c>
      <c r="D41" s="5">
        <v>135160</v>
      </c>
      <c r="E41" s="5">
        <v>166919</v>
      </c>
    </row>
    <row r="42" spans="1:5" ht="14.25" thickBot="1">
      <c r="A42" s="20"/>
      <c r="B42" s="21" t="s">
        <v>45</v>
      </c>
      <c r="C42" s="6">
        <v>878742</v>
      </c>
      <c r="D42" s="6">
        <v>1000000</v>
      </c>
      <c r="E42" s="6">
        <v>200000</v>
      </c>
    </row>
    <row r="43" spans="1:5" ht="13.5">
      <c r="A43" s="20"/>
      <c r="B43" s="21" t="s">
        <v>10</v>
      </c>
      <c r="C43" s="7">
        <f>SUM(C41:C42)</f>
        <v>1009736</v>
      </c>
      <c r="D43" s="7">
        <f>SUM(D41:D42)</f>
        <v>1135160</v>
      </c>
      <c r="E43" s="7">
        <f>SUM(E41:E42)</f>
        <v>366919</v>
      </c>
    </row>
    <row r="44" spans="1:5" ht="13.5">
      <c r="A44" s="20"/>
      <c r="B44" s="21"/>
      <c r="C44" s="5"/>
      <c r="D44" s="5"/>
      <c r="E44" s="5"/>
    </row>
    <row r="45" spans="1:5" ht="13.5">
      <c r="A45" s="20" t="s">
        <v>33</v>
      </c>
      <c r="B45" s="21" t="s">
        <v>32</v>
      </c>
      <c r="C45" s="25"/>
      <c r="D45" s="25"/>
      <c r="E45" s="25"/>
    </row>
    <row r="46" spans="1:5" ht="13.5">
      <c r="A46" s="20"/>
      <c r="B46" s="21" t="s">
        <v>50</v>
      </c>
      <c r="C46" s="5"/>
      <c r="D46" s="5"/>
      <c r="E46" s="5">
        <v>0</v>
      </c>
    </row>
    <row r="47" spans="1:5" ht="14.25" thickBot="1">
      <c r="A47" s="20"/>
      <c r="B47" s="21" t="s">
        <v>31</v>
      </c>
      <c r="C47" s="6">
        <v>309516</v>
      </c>
      <c r="D47" s="6">
        <v>1045000</v>
      </c>
      <c r="E47" s="6">
        <v>1200000</v>
      </c>
    </row>
    <row r="48" spans="1:5" ht="13.5">
      <c r="A48" s="20"/>
      <c r="B48" s="21" t="s">
        <v>10</v>
      </c>
      <c r="C48" s="7">
        <f>SUM(C46:C47)</f>
        <v>309516</v>
      </c>
      <c r="D48" s="7">
        <f>SUM(D46:D47)</f>
        <v>1045000</v>
      </c>
      <c r="E48" s="7">
        <f>SUM(E46:E47)</f>
        <v>1200000</v>
      </c>
    </row>
    <row r="49" spans="1:5" ht="13.5">
      <c r="A49" s="20"/>
      <c r="B49" s="21"/>
      <c r="C49" s="5"/>
      <c r="D49" s="5"/>
      <c r="E49" s="5"/>
    </row>
    <row r="50" spans="1:5" ht="13.5">
      <c r="A50" s="20" t="s">
        <v>34</v>
      </c>
      <c r="B50" s="21" t="s">
        <v>43</v>
      </c>
      <c r="C50" s="25"/>
      <c r="D50" s="25"/>
      <c r="E50" s="25"/>
    </row>
    <row r="51" spans="1:5" ht="13.5">
      <c r="A51" s="20"/>
      <c r="B51" s="21" t="s">
        <v>50</v>
      </c>
      <c r="C51" s="5">
        <f aca="true" t="shared" si="0" ref="C51:E52">+C15+C41-C46</f>
        <v>911784</v>
      </c>
      <c r="D51" s="5">
        <f t="shared" si="0"/>
        <v>1046944</v>
      </c>
      <c r="E51" s="5">
        <f t="shared" si="0"/>
        <v>1213863</v>
      </c>
    </row>
    <row r="52" spans="1:5" ht="14.25" thickBot="1">
      <c r="A52" s="20"/>
      <c r="B52" s="21" t="s">
        <v>31</v>
      </c>
      <c r="C52" s="28">
        <f t="shared" si="0"/>
        <v>4804987</v>
      </c>
      <c r="D52" s="28">
        <f t="shared" si="0"/>
        <v>4759987</v>
      </c>
      <c r="E52" s="28">
        <f t="shared" si="0"/>
        <v>3759987</v>
      </c>
    </row>
    <row r="53" spans="1:5" ht="13.5">
      <c r="A53" s="20"/>
      <c r="B53" s="21" t="s">
        <v>10</v>
      </c>
      <c r="C53" s="7">
        <f>SUM(C51:C52)</f>
        <v>5716771</v>
      </c>
      <c r="D53" s="7">
        <f>SUM(D51:D52)</f>
        <v>5806931</v>
      </c>
      <c r="E53" s="7">
        <f>SUM(E51:E52)</f>
        <v>4973850</v>
      </c>
    </row>
    <row r="54" spans="1:5" ht="13.5">
      <c r="A54" s="20"/>
      <c r="B54" s="21"/>
      <c r="C54" s="5"/>
      <c r="D54" s="5"/>
      <c r="E54" s="5"/>
    </row>
    <row r="55" spans="1:5" ht="13.5">
      <c r="A55" s="20" t="s">
        <v>35</v>
      </c>
      <c r="B55" s="21" t="s">
        <v>46</v>
      </c>
      <c r="C55" s="5">
        <f>+C12+C25-C38-C43</f>
        <v>3448667</v>
      </c>
      <c r="D55" s="5">
        <f>+D12+D25-D38-D43</f>
        <v>2847966</v>
      </c>
      <c r="E55" s="5">
        <f>+E12+E25-E38-E43</f>
        <v>3729393</v>
      </c>
    </row>
    <row r="56" spans="1:5" ht="13.5">
      <c r="A56" s="20"/>
      <c r="B56" s="21"/>
      <c r="C56" s="5"/>
      <c r="D56" s="5"/>
      <c r="E56" s="5"/>
    </row>
    <row r="57" spans="1:5" ht="14.25" thickBot="1">
      <c r="A57" s="20" t="s">
        <v>36</v>
      </c>
      <c r="B57" s="21" t="s">
        <v>38</v>
      </c>
      <c r="C57" s="8">
        <f>C53+C55</f>
        <v>9165438</v>
      </c>
      <c r="D57" s="8">
        <f>D53+D55</f>
        <v>8654897</v>
      </c>
      <c r="E57" s="8">
        <f>E53+E55</f>
        <v>8703243</v>
      </c>
    </row>
    <row r="58" spans="1:5" ht="14.25" thickTop="1">
      <c r="A58" s="20"/>
      <c r="B58" s="21"/>
      <c r="C58" s="7"/>
      <c r="D58" s="7"/>
      <c r="E58" s="7"/>
    </row>
    <row r="59" spans="1:5" ht="13.5">
      <c r="A59" s="9" t="s">
        <v>37</v>
      </c>
      <c r="B59" s="21"/>
      <c r="C59" s="5"/>
      <c r="D59" s="5"/>
      <c r="E59" s="5"/>
    </row>
    <row r="60" spans="1:5" ht="36.75" customHeight="1">
      <c r="A60" s="26"/>
      <c r="B60" s="27"/>
      <c r="C60" s="27"/>
      <c r="D60" s="27"/>
      <c r="E60" s="27"/>
    </row>
    <row r="61" spans="1:5" ht="13.5">
      <c r="A61" s="10"/>
      <c r="B61" s="11"/>
      <c r="C61" s="11"/>
      <c r="D61" s="11"/>
      <c r="E61" s="11"/>
    </row>
  </sheetData>
  <mergeCells count="1">
    <mergeCell ref="A1:E1"/>
  </mergeCells>
  <printOptions horizontalCentered="1"/>
  <pageMargins left="0.75" right="0.75" top="0.69" bottom="0" header="0.5" footer="0.5"/>
  <pageSetup horizontalDpi="600" verticalDpi="600" orientation="portrait" scale="81" r:id="rId1"/>
  <ignoredErrors>
    <ignoredError sqref="A8 A21 A27 A29 A40 A45 A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dale.bradley</dc:creator>
  <cp:keywords/>
  <dc:description/>
  <cp:lastModifiedBy>dale.bradley</cp:lastModifiedBy>
  <cp:lastPrinted>2007-03-07T20:55:06Z</cp:lastPrinted>
  <dcterms:created xsi:type="dcterms:W3CDTF">2007-01-19T21:05:14Z</dcterms:created>
  <dcterms:modified xsi:type="dcterms:W3CDTF">2007-03-09T20:02:00Z</dcterms:modified>
  <cp:category/>
  <cp:version/>
  <cp:contentType/>
  <cp:contentStatus/>
</cp:coreProperties>
</file>