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ources&amp;uses" sheetId="1" r:id="rId1"/>
  </sheets>
  <externalReferences>
    <externalReference r:id="rId4"/>
  </externalReferences>
  <definedNames>
    <definedName name="_1">#REF!</definedName>
    <definedName name="_1A">#REF!</definedName>
    <definedName name="_2">#REF!</definedName>
    <definedName name="_3">#REF!</definedName>
    <definedName name="_4">#REF!</definedName>
    <definedName name="ADD">#REF!</definedName>
    <definedName name="CONCOV">#REF!</definedName>
    <definedName name="COV">#REF!</definedName>
    <definedName name="COV2">#REF!</definedName>
    <definedName name="HIST">#REF!</definedName>
    <definedName name="PARITY">#REF!</definedName>
    <definedName name="_xlnm.Print_Area" localSheetId="0">'sources&amp;uses'!$A$1:$E$46</definedName>
    <definedName name="Print_Area_MI" localSheetId="0">#REF!</definedName>
    <definedName name="Print_Area_MI">'[1]lott8038'!$M$1:$R$36</definedName>
    <definedName name="RATIOS">#REF!</definedName>
    <definedName name="SU">#REF!</definedName>
  </definedNames>
  <calcPr fullCalcOnLoad="1"/>
</workbook>
</file>

<file path=xl/sharedStrings.xml><?xml version="1.0" encoding="utf-8"?>
<sst xmlns="http://schemas.openxmlformats.org/spreadsheetml/2006/main" count="42" uniqueCount="42">
  <si>
    <t>STATE OF FLORIDA, BOARD OF GOVERNORS</t>
  </si>
  <si>
    <t>UNIVERSITY OF FLORIDA PARKING FACILITY REVENUE BONDS, SERIES 2007A</t>
  </si>
  <si>
    <t>Estimated Sources and Uses of Funds</t>
  </si>
  <si>
    <t>for Fiscal Year 2007-2008</t>
  </si>
  <si>
    <t>(Parking System)</t>
  </si>
  <si>
    <t>Sources of Funds</t>
  </si>
  <si>
    <t>Basis for Amounts</t>
  </si>
  <si>
    <t>Bond Par Amount</t>
  </si>
  <si>
    <t xml:space="preserve">Series 2007A Bonds par amount based on a fixed, tax-exempt </t>
  </si>
  <si>
    <t xml:space="preserve">interest rate of 5% for 20 years. </t>
  </si>
  <si>
    <t>Less:  Costs of Issuance</t>
  </si>
  <si>
    <t xml:space="preserve">                Underwriter's Discount</t>
  </si>
  <si>
    <t>Estimated at $7/bond.</t>
  </si>
  <si>
    <t xml:space="preserve">                Division of Bond Finance Fee</t>
  </si>
  <si>
    <t>Estimated at $0.55/bond.</t>
  </si>
  <si>
    <t xml:space="preserve">                Bond Counsel Fees and Expenses</t>
  </si>
  <si>
    <t>Based on existing contract with DBF.</t>
  </si>
  <si>
    <t xml:space="preserve">                Ratings Fees</t>
  </si>
  <si>
    <t>Includes fees from Standard &amp; Poor's, Moody's and Fitch.</t>
  </si>
  <si>
    <t xml:space="preserve">                Other Expenses</t>
  </si>
  <si>
    <t xml:space="preserve">Includes printing costs, advertising costs, and other </t>
  </si>
  <si>
    <t>miscellaneous expenses.</t>
  </si>
  <si>
    <t xml:space="preserve">            Total Costs of Issuance</t>
  </si>
  <si>
    <t xml:space="preserve">            Bond Insurance</t>
  </si>
  <si>
    <t>Estimated at 0.40% of total debt service.</t>
  </si>
  <si>
    <t xml:space="preserve">Plus:   Interest Earnings </t>
  </si>
  <si>
    <t>Based on net bond proceeds deposited in the construction fund,</t>
  </si>
  <si>
    <t xml:space="preserve">            (Construction Trust Fund)</t>
  </si>
  <si>
    <t>invested for 15 months at an estimated interest rate of 2%.</t>
  </si>
  <si>
    <t xml:space="preserve">          Total Sources of Funds</t>
  </si>
  <si>
    <t>Uses of Funds</t>
  </si>
  <si>
    <t>Project Cost</t>
  </si>
  <si>
    <t>Cost of planning, design, construction, and equipment.  The</t>
  </si>
  <si>
    <t>(Planning, Design, Construction &amp; Equipment)</t>
  </si>
  <si>
    <t>project construction cost is $23,071 per parking space.</t>
  </si>
  <si>
    <t>Debt Service Reserve Account</t>
  </si>
  <si>
    <t>Fully funded at maximum annual debt service on the bonds.</t>
  </si>
  <si>
    <t>Rounding Amount</t>
  </si>
  <si>
    <t>Rounding for determination of not-to-exceed par amount.</t>
  </si>
  <si>
    <t xml:space="preserve">          Total Uses of Funds</t>
  </si>
  <si>
    <t>Parking Garage No. 13</t>
  </si>
  <si>
    <t>ATTACHMENT I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</si>
</sst>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0.00\x"/>
    <numFmt numFmtId="167" formatCode="_(* #,##0_);_(* \(#,##0\);_(* &quot;-&quot;??_);_(@_)"/>
    <numFmt numFmtId="168" formatCode="0.000"/>
    <numFmt numFmtId="169" formatCode="0.0000%"/>
    <numFmt numFmtId="170" formatCode="0_)"/>
    <numFmt numFmtId="171" formatCode="0.00_)"/>
    <numFmt numFmtId="172" formatCode="dd\-mmm\-yy_)"/>
    <numFmt numFmtId="173" formatCode="0.0000_)"/>
    <numFmt numFmtId="174" formatCode="[$$-C09]#,##0"/>
    <numFmt numFmtId="175" formatCode="&quot;$&quot;#,##0.00"/>
    <numFmt numFmtId="176" formatCode="#,##0.0"/>
    <numFmt numFmtId="177" formatCode="#,##0.000_);\(#,##0.000\)"/>
    <numFmt numFmtId="178" formatCode="#,##0.000"/>
    <numFmt numFmtId="179" formatCode="0.0000000%"/>
    <numFmt numFmtId="180" formatCode="#,##0.0000_);\(#,##0.0000\)"/>
    <numFmt numFmtId="181" formatCode="_(* #,##0.0_);_(* \(#,##0.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0.000%"/>
    <numFmt numFmtId="189" formatCode="&quot;$&quot;#,##0.0"/>
    <numFmt numFmtId="190" formatCode="#,##0.000_);[Red]\(#,##0.000\)"/>
    <numFmt numFmtId="191" formatCode="&quot;$&quot;#,##0.000"/>
    <numFmt numFmtId="192" formatCode="#,##0.0000_);[Red]\(#,##0.0000\)"/>
    <numFmt numFmtId="193" formatCode="#,##0.00000_);[Red]\(#,##0.00000\)"/>
    <numFmt numFmtId="194" formatCode="0.00000%"/>
    <numFmt numFmtId="195" formatCode="[$-409]dddd\,\ mmmm\ dd\,\ yyyy"/>
    <numFmt numFmtId="196" formatCode="mm/dd/yy;@"/>
    <numFmt numFmtId="197" formatCode="0.000000%"/>
    <numFmt numFmtId="198" formatCode="[$-409]mmm\-yy;@"/>
    <numFmt numFmtId="199" formatCode="m/d/yy;@"/>
    <numFmt numFmtId="200" formatCode="0.00_);\(0.00\)"/>
    <numFmt numFmtId="201" formatCode="mmm\-yyyy"/>
    <numFmt numFmtId="202" formatCode="_(&quot;$&quot;* #,##0.0_);_(&quot;$&quot;* \(#,##0.0\);_(&quot;$&quot;* &quot;-&quot;??_);_(@_)"/>
    <numFmt numFmtId="203" formatCode="_(* #,##0.000_);_(* \(#,##0.000\);_(* &quot;-&quot;??_);_(@_)"/>
    <numFmt numFmtId="204" formatCode="_(* #,##0.0000_);_(* \(#,##0.0000\);_(* &quot;-&quot;??_);_(@_)"/>
    <numFmt numFmtId="205" formatCode="_(* #,##0.00000_);_(* \(#,##0.00000\);_(* &quot;-&quot;??_);_(@_)"/>
    <numFmt numFmtId="206" formatCode="_(* #,##0.000000_);_(* \(#,##0.000000\);_(* &quot;-&quot;??_);_(@_)"/>
    <numFmt numFmtId="207" formatCode="#,##0.0_);[Red]\(#,##0.0\)"/>
    <numFmt numFmtId="208" formatCode="#,##0.0_);\(#,##0.0\)"/>
    <numFmt numFmtId="209" formatCode="_(&quot;$&quot;* #,##0.0000_);_(&quot;$&quot;* \(#,##0.0000\);_(&quot;$&quot;* &quot;-&quot;????_);_(@_)"/>
    <numFmt numFmtId="210" formatCode="0.000000"/>
    <numFmt numFmtId="211" formatCode="0.00000"/>
    <numFmt numFmtId="212" formatCode="0.0000"/>
    <numFmt numFmtId="213" formatCode="0_);\(0\)"/>
    <numFmt numFmtId="214" formatCode="0.00000000"/>
    <numFmt numFmtId="215" formatCode="0.0000000"/>
    <numFmt numFmtId="216" formatCode="0.0\x"/>
    <numFmt numFmtId="217" formatCode="General_)"/>
    <numFmt numFmtId="218" formatCode="mmmm\ d\,\ yyyy"/>
  </numFmts>
  <fonts count="13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  <font>
      <sz val="11"/>
      <name val="Helv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17" fontId="3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217" fontId="4" fillId="0" borderId="0" xfId="21" applyFont="1">
      <alignment/>
      <protection/>
    </xf>
    <xf numFmtId="217" fontId="5" fillId="0" borderId="0" xfId="21" applyFont="1">
      <alignment/>
      <protection/>
    </xf>
    <xf numFmtId="217" fontId="6" fillId="0" borderId="0" xfId="21" applyFont="1" applyAlignment="1">
      <alignment horizontal="right"/>
      <protection/>
    </xf>
    <xf numFmtId="217" fontId="3" fillId="0" borderId="0" xfId="21">
      <alignment/>
      <protection/>
    </xf>
    <xf numFmtId="217" fontId="8" fillId="0" borderId="0" xfId="21" applyFont="1" applyAlignment="1" applyProtection="1">
      <alignment horizontal="centerContinuous"/>
      <protection/>
    </xf>
    <xf numFmtId="217" fontId="9" fillId="0" borderId="0" xfId="21" applyFont="1" applyAlignment="1">
      <alignment horizontal="centerContinuous"/>
      <protection/>
    </xf>
    <xf numFmtId="217" fontId="10" fillId="0" borderId="0" xfId="21" applyFont="1" applyAlignment="1" applyProtection="1">
      <alignment horizontal="left"/>
      <protection/>
    </xf>
    <xf numFmtId="217" fontId="9" fillId="0" borderId="0" xfId="21" applyFont="1">
      <alignment/>
      <protection/>
    </xf>
    <xf numFmtId="217" fontId="9" fillId="0" borderId="0" xfId="21" applyFont="1" applyAlignment="1" applyProtection="1">
      <alignment horizontal="left"/>
      <protection/>
    </xf>
    <xf numFmtId="217" fontId="8" fillId="0" borderId="0" xfId="21" applyFont="1" applyAlignment="1" applyProtection="1">
      <alignment horizontal="left"/>
      <protection/>
    </xf>
    <xf numFmtId="42" fontId="8" fillId="0" borderId="0" xfId="21" applyNumberFormat="1" applyFont="1" applyProtection="1">
      <alignment/>
      <protection/>
    </xf>
    <xf numFmtId="37" fontId="8" fillId="0" borderId="0" xfId="21" applyNumberFormat="1" applyFont="1" applyProtection="1">
      <alignment/>
      <protection/>
    </xf>
    <xf numFmtId="42" fontId="8" fillId="0" borderId="1" xfId="21" applyNumberFormat="1" applyFont="1" applyBorder="1" applyProtection="1">
      <alignment/>
      <protection/>
    </xf>
    <xf numFmtId="42" fontId="8" fillId="0" borderId="0" xfId="21" applyNumberFormat="1" applyFont="1" applyBorder="1" applyProtection="1">
      <alignment/>
      <protection/>
    </xf>
    <xf numFmtId="42" fontId="8" fillId="0" borderId="2" xfId="21" applyNumberFormat="1" applyFont="1" applyBorder="1" applyProtection="1">
      <alignment/>
      <protection/>
    </xf>
    <xf numFmtId="217" fontId="8" fillId="0" borderId="0" xfId="21" applyFont="1" applyAlignment="1" applyProtection="1">
      <alignment horizontal="center"/>
      <protection/>
    </xf>
    <xf numFmtId="217" fontId="8" fillId="0" borderId="0" xfId="21" applyFont="1">
      <alignment/>
      <protection/>
    </xf>
    <xf numFmtId="217" fontId="11" fillId="0" borderId="0" xfId="21" applyFont="1">
      <alignment/>
      <protection/>
    </xf>
    <xf numFmtId="217" fontId="12" fillId="0" borderId="0" xfId="21" applyFont="1">
      <alignment/>
      <protection/>
    </xf>
    <xf numFmtId="39" fontId="3" fillId="0" borderId="0" xfId="21" applyNumberFormat="1">
      <alignment/>
      <protection/>
    </xf>
    <xf numFmtId="217" fontId="7" fillId="0" borderId="0" xfId="21" applyFont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urces_and_us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EP%20SRL%2080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tt8038"/>
      <sheetName val="Sheet1"/>
      <sheetName val="Sheet2"/>
      <sheetName val="Sheet3"/>
    </sheetNames>
    <sheetDataSet>
      <sheetData sheetId="0">
        <row r="1">
          <cell r="M1" t="str">
            <v>State of Florida</v>
          </cell>
        </row>
        <row r="2">
          <cell r="M2" t="str">
            <v>Department of Education</v>
          </cell>
        </row>
        <row r="3">
          <cell r="M3" t="str">
            <v>Lottery Revenue Bonds, Series 2001B</v>
          </cell>
        </row>
        <row r="8">
          <cell r="M8" t="str">
            <v>Net Interest Cost Calculation</v>
          </cell>
        </row>
        <row r="9">
          <cell r="M9" t="str">
            <v>Form 8038-G</v>
          </cell>
        </row>
        <row r="13">
          <cell r="M13" t="str">
            <v>Total Interest</v>
          </cell>
          <cell r="Q13">
            <v>127683068.75</v>
          </cell>
        </row>
        <row r="15">
          <cell r="M15" t="str">
            <v>Net Original Issue Discount/(Premium)</v>
          </cell>
          <cell r="Q15">
            <v>-6234274.85</v>
          </cell>
        </row>
        <row r="20">
          <cell r="M20" t="str">
            <v>Insurance Premium</v>
          </cell>
          <cell r="Q20">
            <v>606442</v>
          </cell>
        </row>
        <row r="22">
          <cell r="M22" t="str">
            <v>Surety Bond Premium</v>
          </cell>
        </row>
        <row r="24">
          <cell r="M24" t="str">
            <v>Less Accrued Interest</v>
          </cell>
          <cell r="Q24">
            <v>-1121923.13</v>
          </cell>
        </row>
        <row r="25">
          <cell r="Q25">
            <v>120933312.77000001</v>
          </cell>
        </row>
        <row r="29">
          <cell r="M29" t="str">
            <v>Issue Price</v>
          </cell>
          <cell r="Q29">
            <v>27350513.450000003</v>
          </cell>
        </row>
        <row r="31">
          <cell r="M31" t="str">
            <v>Weighted Average</v>
          </cell>
          <cell r="Q31">
            <v>8.500062007027065</v>
          </cell>
        </row>
        <row r="32">
          <cell r="Q32" t="str">
            <v> </v>
          </cell>
        </row>
        <row r="33">
          <cell r="Q33">
            <v>232481060.24902776</v>
          </cell>
        </row>
        <row r="36">
          <cell r="M36" t="str">
            <v>Net Interest Cost</v>
          </cell>
          <cell r="Q36">
            <v>52.01856557280809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75" zoomScaleNormal="75" workbookViewId="0" topLeftCell="A1">
      <selection activeCell="E1" sqref="A1:E46"/>
    </sheetView>
  </sheetViews>
  <sheetFormatPr defaultColWidth="9.140625" defaultRowHeight="12.75"/>
  <cols>
    <col min="1" max="1" width="51.8515625" style="4" customWidth="1"/>
    <col min="2" max="2" width="1.57421875" style="4" customWidth="1"/>
    <col min="3" max="3" width="20.421875" style="4" customWidth="1"/>
    <col min="4" max="4" width="1.57421875" style="4" customWidth="1"/>
    <col min="5" max="5" width="68.7109375" style="4" customWidth="1"/>
    <col min="6" max="9" width="8.00390625" style="4" customWidth="1"/>
    <col min="10" max="10" width="11.00390625" style="4" customWidth="1"/>
    <col min="11" max="16384" width="8.00390625" style="4" customWidth="1"/>
  </cols>
  <sheetData>
    <row r="1" spans="1:5" ht="15.75">
      <c r="A1" s="1"/>
      <c r="B1" s="2"/>
      <c r="C1" s="2"/>
      <c r="D1" s="2"/>
      <c r="E1" s="3" t="s">
        <v>41</v>
      </c>
    </row>
    <row r="3" spans="1:5" ht="15.75">
      <c r="A3" s="21" t="s">
        <v>0</v>
      </c>
      <c r="B3" s="21"/>
      <c r="C3" s="21"/>
      <c r="D3" s="21"/>
      <c r="E3" s="21"/>
    </row>
    <row r="4" spans="1:5" ht="15.75">
      <c r="A4" s="21" t="s">
        <v>1</v>
      </c>
      <c r="B4" s="21"/>
      <c r="C4" s="21"/>
      <c r="D4" s="21"/>
      <c r="E4" s="21"/>
    </row>
    <row r="5" spans="1:5" ht="15">
      <c r="A5" s="5" t="s">
        <v>2</v>
      </c>
      <c r="B5" s="5"/>
      <c r="C5" s="6"/>
      <c r="D5" s="6"/>
      <c r="E5" s="6"/>
    </row>
    <row r="6" spans="1:5" ht="15">
      <c r="A6" s="5" t="s">
        <v>40</v>
      </c>
      <c r="B6" s="5"/>
      <c r="C6" s="6"/>
      <c r="D6" s="6"/>
      <c r="E6" s="6"/>
    </row>
    <row r="7" spans="1:5" ht="15">
      <c r="A7" s="5" t="s">
        <v>3</v>
      </c>
      <c r="B7" s="5"/>
      <c r="C7" s="6"/>
      <c r="D7" s="6"/>
      <c r="E7" s="6"/>
    </row>
    <row r="8" spans="1:5" ht="6.75" customHeight="1">
      <c r="A8" s="5"/>
      <c r="B8" s="5"/>
      <c r="C8" s="6"/>
      <c r="D8" s="6"/>
      <c r="E8" s="6"/>
    </row>
    <row r="9" spans="1:5" ht="15">
      <c r="A9" s="5" t="s">
        <v>4</v>
      </c>
      <c r="B9" s="5"/>
      <c r="C9" s="6"/>
      <c r="D9" s="6"/>
      <c r="E9" s="6"/>
    </row>
    <row r="10" spans="1:5" ht="15">
      <c r="A10" s="5"/>
      <c r="B10" s="5"/>
      <c r="C10" s="6"/>
      <c r="D10" s="6"/>
      <c r="E10" s="6"/>
    </row>
    <row r="11" spans="1:5" ht="14.25">
      <c r="A11" s="6"/>
      <c r="B11" s="6"/>
      <c r="C11" s="6"/>
      <c r="D11" s="6"/>
      <c r="E11" s="6"/>
    </row>
    <row r="12" spans="1:5" ht="15">
      <c r="A12" s="7" t="s">
        <v>5</v>
      </c>
      <c r="B12" s="7"/>
      <c r="C12" s="8"/>
      <c r="D12" s="8"/>
      <c r="E12" s="7" t="s">
        <v>6</v>
      </c>
    </row>
    <row r="13" spans="1:5" ht="7.5" customHeight="1">
      <c r="A13" s="8"/>
      <c r="B13" s="8"/>
      <c r="C13" s="9"/>
      <c r="D13" s="9"/>
      <c r="E13" s="8"/>
    </row>
    <row r="14" spans="1:5" ht="15">
      <c r="A14" s="10" t="s">
        <v>7</v>
      </c>
      <c r="B14" s="10"/>
      <c r="C14" s="11">
        <v>23000000</v>
      </c>
      <c r="D14" s="11"/>
      <c r="E14" s="10" t="s">
        <v>8</v>
      </c>
    </row>
    <row r="15" spans="1:5" ht="15">
      <c r="A15" s="10"/>
      <c r="B15" s="10"/>
      <c r="C15" s="12"/>
      <c r="D15" s="12"/>
      <c r="E15" s="10" t="s">
        <v>9</v>
      </c>
    </row>
    <row r="16" spans="1:5" ht="15">
      <c r="A16" s="10"/>
      <c r="B16" s="10"/>
      <c r="C16" s="12"/>
      <c r="D16" s="12"/>
      <c r="E16" s="10"/>
    </row>
    <row r="17" spans="1:5" ht="12.75" customHeight="1">
      <c r="A17" s="10" t="s">
        <v>10</v>
      </c>
      <c r="B17" s="10"/>
      <c r="C17" s="12"/>
      <c r="D17" s="12"/>
      <c r="E17" s="10"/>
    </row>
    <row r="18" spans="1:5" ht="12.75" customHeight="1">
      <c r="A18" s="10" t="s">
        <v>11</v>
      </c>
      <c r="B18" s="10"/>
      <c r="C18" s="11">
        <v>-161000</v>
      </c>
      <c r="D18" s="12"/>
      <c r="E18" s="10" t="s">
        <v>12</v>
      </c>
    </row>
    <row r="19" spans="1:5" ht="12.75" customHeight="1">
      <c r="A19" s="10" t="s">
        <v>13</v>
      </c>
      <c r="B19" s="10"/>
      <c r="C19" s="11">
        <v>-12650</v>
      </c>
      <c r="D19" s="12"/>
      <c r="E19" s="10" t="s">
        <v>14</v>
      </c>
    </row>
    <row r="20" spans="1:5" ht="12.75" customHeight="1">
      <c r="A20" s="10" t="s">
        <v>15</v>
      </c>
      <c r="B20" s="10"/>
      <c r="C20" s="11">
        <v>-12000</v>
      </c>
      <c r="D20" s="12"/>
      <c r="E20" s="10" t="s">
        <v>16</v>
      </c>
    </row>
    <row r="21" spans="1:5" ht="12.75" customHeight="1">
      <c r="A21" s="10" t="s">
        <v>17</v>
      </c>
      <c r="B21" s="10"/>
      <c r="C21" s="11">
        <f>-6890-11550-7000</f>
        <v>-25440</v>
      </c>
      <c r="D21" s="12"/>
      <c r="E21" s="10" t="s">
        <v>18</v>
      </c>
    </row>
    <row r="22" spans="1:5" ht="12.75" customHeight="1">
      <c r="A22" s="10" t="s">
        <v>19</v>
      </c>
      <c r="B22" s="10"/>
      <c r="C22" s="13">
        <f>-5000-200-400-6000-800-2000-6900</f>
        <v>-21300</v>
      </c>
      <c r="D22" s="12"/>
      <c r="E22" s="10" t="s">
        <v>20</v>
      </c>
    </row>
    <row r="23" spans="1:5" ht="12.75" customHeight="1">
      <c r="A23" s="10"/>
      <c r="B23" s="10"/>
      <c r="C23" s="14"/>
      <c r="D23" s="12"/>
      <c r="E23" s="10" t="s">
        <v>21</v>
      </c>
    </row>
    <row r="24" spans="1:5" ht="12.75" customHeight="1">
      <c r="A24" s="10" t="s">
        <v>22</v>
      </c>
      <c r="B24" s="10"/>
      <c r="C24" s="11">
        <f>SUM(C18:C22)</f>
        <v>-232390</v>
      </c>
      <c r="D24" s="12"/>
      <c r="E24" s="10"/>
    </row>
    <row r="25" spans="1:5" ht="12.75" customHeight="1">
      <c r="A25" s="10"/>
      <c r="B25" s="10"/>
      <c r="C25" s="11"/>
      <c r="D25" s="12"/>
      <c r="E25" s="10"/>
    </row>
    <row r="26" spans="1:5" ht="12.75" customHeight="1">
      <c r="A26" s="10" t="s">
        <v>23</v>
      </c>
      <c r="B26" s="10"/>
      <c r="C26" s="11">
        <v>-147382.67</v>
      </c>
      <c r="D26" s="12"/>
      <c r="E26" s="10" t="s">
        <v>24</v>
      </c>
    </row>
    <row r="27" spans="1:5" ht="12.75" customHeight="1">
      <c r="A27" s="10"/>
      <c r="B27" s="10"/>
      <c r="C27" s="11"/>
      <c r="D27" s="12"/>
      <c r="E27" s="10"/>
    </row>
    <row r="28" spans="1:5" ht="12.75" customHeight="1">
      <c r="A28" s="10" t="s">
        <v>25</v>
      </c>
      <c r="B28" s="10"/>
      <c r="C28" s="13">
        <v>344361.16</v>
      </c>
      <c r="D28" s="12"/>
      <c r="E28" s="10" t="s">
        <v>26</v>
      </c>
    </row>
    <row r="29" spans="1:5" ht="12.75" customHeight="1">
      <c r="A29" s="10" t="s">
        <v>27</v>
      </c>
      <c r="B29" s="10"/>
      <c r="C29" s="11"/>
      <c r="D29" s="12"/>
      <c r="E29" s="10" t="s">
        <v>28</v>
      </c>
    </row>
    <row r="30" spans="1:5" ht="12.75" customHeight="1">
      <c r="A30" s="10"/>
      <c r="B30" s="10"/>
      <c r="C30" s="14"/>
      <c r="D30" s="12"/>
      <c r="E30" s="10"/>
    </row>
    <row r="31" spans="1:5" ht="15.75" thickBot="1">
      <c r="A31" s="10" t="s">
        <v>29</v>
      </c>
      <c r="B31" s="10"/>
      <c r="C31" s="15">
        <f>+C14+C24+C26+C28</f>
        <v>22964588.49</v>
      </c>
      <c r="D31" s="12"/>
      <c r="E31" s="10"/>
    </row>
    <row r="32" spans="1:5" ht="7.5" customHeight="1" thickTop="1">
      <c r="A32" s="10"/>
      <c r="B32" s="10"/>
      <c r="C32" s="12"/>
      <c r="D32" s="12"/>
      <c r="E32" s="10"/>
    </row>
    <row r="33" spans="1:5" ht="15">
      <c r="A33" s="16"/>
      <c r="B33" s="16"/>
      <c r="C33" s="11"/>
      <c r="D33" s="12"/>
      <c r="E33" s="17"/>
    </row>
    <row r="34" spans="1:5" ht="15">
      <c r="A34" s="7" t="s">
        <v>30</v>
      </c>
      <c r="B34" s="7"/>
      <c r="C34" s="12"/>
      <c r="D34" s="12"/>
      <c r="E34" s="17"/>
    </row>
    <row r="35" spans="1:5" ht="7.5" customHeight="1">
      <c r="A35" s="7"/>
      <c r="B35" s="7"/>
      <c r="C35" s="12"/>
      <c r="D35" s="12"/>
      <c r="E35" s="17"/>
    </row>
    <row r="36" spans="1:5" ht="15">
      <c r="A36" s="10" t="s">
        <v>31</v>
      </c>
      <c r="B36" s="10"/>
      <c r="C36" s="11">
        <v>20764300</v>
      </c>
      <c r="D36" s="12"/>
      <c r="E36" s="17" t="s">
        <v>32</v>
      </c>
    </row>
    <row r="37" spans="1:5" ht="15">
      <c r="A37" s="10" t="s">
        <v>33</v>
      </c>
      <c r="B37" s="10"/>
      <c r="C37" s="11"/>
      <c r="D37" s="12"/>
      <c r="E37" s="17" t="s">
        <v>34</v>
      </c>
    </row>
    <row r="38" spans="1:5" ht="15">
      <c r="A38" s="10"/>
      <c r="B38" s="10"/>
      <c r="C38" s="11"/>
      <c r="D38" s="12"/>
      <c r="E38" s="17"/>
    </row>
    <row r="39" spans="1:5" ht="15">
      <c r="A39" s="10" t="s">
        <v>35</v>
      </c>
      <c r="B39" s="10"/>
      <c r="C39" s="11">
        <v>1853000</v>
      </c>
      <c r="D39" s="12"/>
      <c r="E39" s="17" t="s">
        <v>36</v>
      </c>
    </row>
    <row r="40" spans="1:5" ht="15">
      <c r="A40" s="10"/>
      <c r="B40" s="10"/>
      <c r="C40" s="11"/>
      <c r="D40" s="12"/>
      <c r="E40" s="17"/>
    </row>
    <row r="41" spans="1:5" ht="15">
      <c r="A41" s="10" t="s">
        <v>37</v>
      </c>
      <c r="B41" s="10"/>
      <c r="C41" s="13">
        <v>347288.49</v>
      </c>
      <c r="D41" s="12"/>
      <c r="E41" s="17" t="s">
        <v>38</v>
      </c>
    </row>
    <row r="42" spans="1:5" ht="15">
      <c r="A42" s="10"/>
      <c r="B42" s="10"/>
      <c r="C42" s="14"/>
      <c r="D42" s="12"/>
      <c r="E42" s="17"/>
    </row>
    <row r="43" spans="1:5" ht="7.5" customHeight="1">
      <c r="A43" s="10"/>
      <c r="B43" s="10"/>
      <c r="C43" s="12"/>
      <c r="D43" s="12"/>
      <c r="E43" s="18"/>
    </row>
    <row r="44" spans="1:5" ht="13.5" customHeight="1" thickBot="1">
      <c r="A44" s="10" t="s">
        <v>39</v>
      </c>
      <c r="B44" s="16"/>
      <c r="C44" s="15">
        <f>SUM(C36:C41)</f>
        <v>22964588.49</v>
      </c>
      <c r="D44" s="12"/>
      <c r="E44" s="8"/>
    </row>
    <row r="45" spans="1:5" ht="12.75" customHeight="1" thickTop="1">
      <c r="A45" s="16"/>
      <c r="B45" s="16"/>
      <c r="C45" s="11"/>
      <c r="D45" s="12"/>
      <c r="E45" s="8"/>
    </row>
    <row r="46" spans="5:10" ht="12.75">
      <c r="E46" s="19"/>
      <c r="J46" s="20"/>
    </row>
    <row r="47" ht="10.5">
      <c r="J47" s="20"/>
    </row>
    <row r="48" ht="10.5">
      <c r="J48" s="20"/>
    </row>
    <row r="49" ht="10.5">
      <c r="J49" s="20"/>
    </row>
    <row r="50" ht="10.5">
      <c r="J50" s="20"/>
    </row>
    <row r="51" ht="10.5">
      <c r="J51" s="20"/>
    </row>
    <row r="52" ht="10.5">
      <c r="J52" s="20"/>
    </row>
    <row r="53" ht="10.5">
      <c r="J53" s="20"/>
    </row>
    <row r="54" ht="10.5">
      <c r="J54" s="20"/>
    </row>
    <row r="55" ht="10.5">
      <c r="J55" s="20"/>
    </row>
    <row r="56" ht="10.5">
      <c r="J56" s="20"/>
    </row>
    <row r="57" ht="10.5">
      <c r="J57" s="20"/>
    </row>
    <row r="58" ht="10.5">
      <c r="J58" s="20"/>
    </row>
    <row r="59" ht="10.5">
      <c r="J59" s="20"/>
    </row>
    <row r="60" ht="10.5">
      <c r="J60" s="20"/>
    </row>
    <row r="61" ht="10.5">
      <c r="J61" s="20"/>
    </row>
    <row r="62" ht="10.5">
      <c r="J62" s="20"/>
    </row>
    <row r="63" ht="10.5">
      <c r="J63" s="20"/>
    </row>
    <row r="64" ht="10.5">
      <c r="J64" s="20"/>
    </row>
    <row r="65" ht="10.5">
      <c r="J65" s="20"/>
    </row>
  </sheetData>
  <mergeCells count="2">
    <mergeCell ref="A3:E3"/>
    <mergeCell ref="A4:E4"/>
  </mergeCells>
  <printOptions horizontalCentered="1"/>
  <pageMargins left="0.43" right="0.44" top="0.95" bottom="0.25" header="0.5" footer="0.5"/>
  <pageSetup fitToHeight="1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difilippo_mauro</dc:creator>
  <cp:keywords/>
  <dc:description/>
  <cp:lastModifiedBy>stephanie.stapleton</cp:lastModifiedBy>
  <cp:lastPrinted>2007-05-21T19:29:12Z</cp:lastPrinted>
  <dcterms:created xsi:type="dcterms:W3CDTF">2007-04-25T18:14:58Z</dcterms:created>
  <dcterms:modified xsi:type="dcterms:W3CDTF">2007-05-21T19:29:33Z</dcterms:modified>
  <cp:category/>
  <cp:version/>
  <cp:contentType/>
  <cp:contentStatus/>
</cp:coreProperties>
</file>